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featurePropertyBag/featurePropertyBag.xml" ContentType="application/vnd.ms-excel.featurepropertyba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codeName="ThisWorkbook"/>
  <mc:AlternateContent xmlns:mc="http://schemas.openxmlformats.org/markup-compatibility/2006">
    <mc:Choice Requires="x15">
      <x15ac:absPath xmlns:x15ac="http://schemas.microsoft.com/office/spreadsheetml/2010/11/ac" url="D:\บอม\ที่ดิน\ที่ดิน 1-8-68\1392-นางนิตย์รดี หมอช้าง\"/>
    </mc:Choice>
  </mc:AlternateContent>
  <xr:revisionPtr revIDLastSave="0" documentId="8_{84DA41D3-131F-4284-8F6E-CD694E584A1A}" xr6:coauthVersionLast="47" xr6:coauthVersionMax="47" xr10:uidLastSave="{00000000-0000-0000-0000-000000000000}"/>
  <bookViews>
    <workbookView xWindow="-108" yWindow="-108" windowWidth="23256" windowHeight="12576" firstSheet="2" activeTab="4"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B60" i="29" l="1"/>
  <c r="U60" i="29"/>
  <c r="AB58" i="29"/>
  <c r="U58" i="29"/>
  <c r="AB56" i="29"/>
  <c r="U56" i="29"/>
  <c r="AB54" i="29"/>
  <c r="U54" i="29"/>
  <c r="AB52" i="29"/>
  <c r="U52" i="29"/>
  <c r="AB50" i="29"/>
  <c r="U50" i="29"/>
  <c r="AB48" i="29"/>
  <c r="U48" i="29"/>
  <c r="AB46" i="29"/>
  <c r="U46" i="29"/>
  <c r="AB44" i="29"/>
  <c r="U44" i="29"/>
  <c r="AB42" i="29"/>
  <c r="U42" i="29"/>
  <c r="AB40" i="29"/>
  <c r="U40" i="29"/>
  <c r="AB38" i="29"/>
  <c r="U38" i="29"/>
  <c r="AB36" i="29"/>
  <c r="U36" i="29"/>
  <c r="AB34" i="29"/>
  <c r="U34" i="29"/>
  <c r="AB32" i="29"/>
  <c r="U32" i="29"/>
  <c r="AB30" i="29"/>
  <c r="U30" i="29"/>
  <c r="AB28" i="29"/>
  <c r="U28" i="29"/>
  <c r="AB26" i="29"/>
  <c r="U26" i="29"/>
  <c r="AB24" i="29"/>
  <c r="U24" i="29"/>
  <c r="R12" i="35"/>
  <c r="R13" i="35"/>
  <c r="R14" i="35"/>
  <c r="R15" i="35"/>
  <c r="R16" i="35"/>
  <c r="R17" i="35"/>
  <c r="R18" i="35"/>
  <c r="R19" i="35"/>
  <c r="R20" i="35"/>
  <c r="R21" i="35"/>
  <c r="R22" i="35"/>
  <c r="R23" i="35"/>
  <c r="R24" i="35"/>
  <c r="R25" i="35"/>
  <c r="R26" i="35"/>
  <c r="R27" i="35"/>
  <c r="R28" i="35"/>
  <c r="R29" i="35"/>
  <c r="R30" i="35"/>
  <c r="R31" i="35"/>
  <c r="F5" i="35" a="1"/>
  <c r="F5" i="35" s="1"/>
  <c r="D5" i="35" a="1"/>
  <c r="D5" i="35" s="1"/>
  <c r="B4" i="35" a="1"/>
  <c r="B4" i="35" s="1"/>
  <c r="B5" i="35" a="1"/>
  <c r="B5" i="35" s="1"/>
  <c r="B3" i="35" a="1"/>
  <c r="B3" i="35" s="1"/>
  <c r="D2" i="35" a="1"/>
  <c r="D2" i="35" s="1"/>
  <c r="U22" i="29" l="1"/>
  <c r="AL1" i="29"/>
  <c r="A13" i="35" l="1"/>
  <c r="S9" i="29" s="1"/>
  <c r="A12" i="35"/>
  <c r="A2" i="29"/>
  <c r="AF8" i="36"/>
  <c r="F64" i="29"/>
  <c r="F62" i="29"/>
  <c r="X29" i="37"/>
  <c r="AG12" i="37"/>
  <c r="G12" i="37"/>
  <c r="A12" i="36"/>
  <c r="C32" i="36"/>
  <c r="C31" i="36"/>
  <c r="C30" i="36"/>
  <c r="C29" i="36"/>
  <c r="C28" i="36"/>
  <c r="C27" i="36"/>
  <c r="C26" i="36"/>
  <c r="C25" i="36"/>
  <c r="C24" i="36"/>
  <c r="C23" i="36"/>
  <c r="C22" i="36"/>
  <c r="C21" i="36"/>
  <c r="C20" i="36"/>
  <c r="C19" i="36"/>
  <c r="U36" i="36"/>
  <c r="C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22" i="29"/>
  <c r="A17" i="37" l="1"/>
  <c r="A14" i="36"/>
  <c r="Y18" i="29"/>
  <c r="A59" i="29" s="1"/>
  <c r="Y17" i="29"/>
  <c r="A55" i="29" s="1"/>
  <c r="Y16" i="29"/>
  <c r="A51" i="29" s="1"/>
  <c r="Y15" i="29"/>
  <c r="A47" i="29" s="1"/>
  <c r="Y14" i="29"/>
  <c r="A43" i="29" s="1"/>
  <c r="Y13" i="29"/>
  <c r="A39" i="29" s="1"/>
  <c r="Y12" i="29"/>
  <c r="A35" i="29" s="1"/>
  <c r="Y11" i="29"/>
  <c r="A31" i="29" s="1"/>
  <c r="Y10" i="29"/>
  <c r="A27" i="29" s="1"/>
  <c r="F18" i="29"/>
  <c r="A57" i="29" s="1"/>
  <c r="F17" i="29"/>
  <c r="A53" i="29" s="1"/>
  <c r="F16" i="29"/>
  <c r="A49" i="29" s="1"/>
  <c r="F15" i="29"/>
  <c r="A45" i="29" s="1"/>
  <c r="F14" i="29"/>
  <c r="A41" i="29" s="1"/>
  <c r="F13" i="29"/>
  <c r="A37" i="29" s="1"/>
  <c r="F12" i="29"/>
  <c r="A33" i="29" s="1"/>
  <c r="F11" i="29"/>
  <c r="A29" i="29" s="1"/>
  <c r="F10" i="29"/>
  <c r="A25" i="29" s="1"/>
  <c r="Y9" i="29"/>
  <c r="A23" i="29" s="1"/>
  <c r="F9" i="29"/>
  <c r="A21" i="29" s="1"/>
  <c r="T21" i="29" l="1"/>
  <c r="G21" i="29"/>
  <c r="X55" i="29"/>
  <c r="T55" i="29"/>
  <c r="G55" i="29"/>
  <c r="X25" i="29"/>
  <c r="T25" i="29"/>
  <c r="G25" i="29"/>
  <c r="T41" i="29"/>
  <c r="G41" i="29"/>
  <c r="X41" i="29"/>
  <c r="T57" i="29"/>
  <c r="G57" i="29"/>
  <c r="X57" i="29"/>
  <c r="X39" i="29"/>
  <c r="T39" i="29"/>
  <c r="G39" i="29"/>
  <c r="G29" i="29"/>
  <c r="T29" i="29"/>
  <c r="X29" i="29"/>
  <c r="X45" i="29"/>
  <c r="G45" i="29"/>
  <c r="T45" i="29"/>
  <c r="T27" i="29"/>
  <c r="G27" i="29"/>
  <c r="X27" i="29"/>
  <c r="G43" i="29"/>
  <c r="T43" i="29"/>
  <c r="X43" i="29"/>
  <c r="G59" i="29"/>
  <c r="T59" i="29"/>
  <c r="X59" i="29"/>
  <c r="T33" i="29"/>
  <c r="G33" i="29"/>
  <c r="X33" i="29"/>
  <c r="T49" i="29"/>
  <c r="G49" i="29"/>
  <c r="X49" i="29"/>
  <c r="X47" i="29"/>
  <c r="T47" i="29"/>
  <c r="G47" i="29"/>
  <c r="X23" i="29"/>
  <c r="G23" i="29"/>
  <c r="T23" i="29"/>
  <c r="X37" i="29"/>
  <c r="G37" i="29"/>
  <c r="T37" i="29"/>
  <c r="X53" i="29"/>
  <c r="G53" i="29"/>
  <c r="T53" i="29"/>
  <c r="G35" i="29"/>
  <c r="T35" i="29"/>
  <c r="X35" i="29"/>
  <c r="G51" i="29"/>
  <c r="T51" i="29"/>
  <c r="X51" i="29"/>
  <c r="X31" i="29"/>
  <c r="T31" i="29"/>
  <c r="G31" i="29"/>
  <c r="X21" i="29"/>
  <c r="AD7" i="29"/>
  <c r="Q7" i="29"/>
  <c r="C7" i="29"/>
  <c r="F6" i="29"/>
  <c r="D5" i="29"/>
  <c r="W4"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 r="D3" i="35" l="1" a="1"/>
  <c r="D3" i="35" s="1"/>
  <c r="W5" i="29" s="1"/>
  <c r="B2" i="35" a="1"/>
  <c r="B2" i="35" s="1"/>
  <c r="AL5" i="29" l="1"/>
  <c r="W23" i="35"/>
  <c r="E4" i="2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<sst xmlns="http://schemas.openxmlformats.org/spreadsheetml/2006/main" count="732" uniqueCount="376">
  <si>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</si>
  <si>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</si>
  <si>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</si>
  <si>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</si>
  <si>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</si>
  <si>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</si>
  <si>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</si>
  <si>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</si>
  <si>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</si>
  <si>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</si>
  <si>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</si>
  <si>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</si>
  <si>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</si>
  <si>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</si>
  <si>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</si>
  <si>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</si>
  <si>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</si>
  <si>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</si>
  <si>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</si>
  <si>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</si>
  <si>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</si>
  <si>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</si>
  <si>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</si>
  <si>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</si>
  <si>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</si>
  <si>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</si>
  <si>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</si>
  <si>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</si>
  <si>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</si>
  <si>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</si>
  <si>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</si>
  <si>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</si>
  <si>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</si>
  <si>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</si>
  <si>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</si>
  <si>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</si>
  <si>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</si>
  <si>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</si>
  <si>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</si>
  <si>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</si>
  <si>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</si>
  <si>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</si>
  <si>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</si>
  <si>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</si>
  <si>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</si>
  <si>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</si>
  <si>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</si>
  <si>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</si>
  <si>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</si>
  <si>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</si>
  <si>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</si>
  <si>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</si>
  <si>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</si>
  <si>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</si>
  <si>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</si>
  <si>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</si>
  <si>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</si>
  <si>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</si>
  <si>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</si>
  <si>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</si>
  <si>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</si>
  <si>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</si>
  <si>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</si>
  <si>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</si>
  <si>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</si>
  <si>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</si>
  <si>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</si>
  <si>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</si>
  <si>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</si>
  <si>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</si>
  <si>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</si>
  <si>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</si>
  <si>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</si>
  <si>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</si>
  <si>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</si>
  <si>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</si>
  <si>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</si>
  <si>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</si>
  <si>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</si>
  <si>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</si>
  <si>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</si>
  <si>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</si>
  <si>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</si>
  <si>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</si>
  <si>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</si>
  <si>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</si>
  <si>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</si>
  <si>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</si>
  <si>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</si>
  <si>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</si>
  <si>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</si>
  <si>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</si>
  <si>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</si>
  <si>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</si>
  <si>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</si>
  <si>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</si>
  <si>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</si>
  <si>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</si>
  <si>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</si>
  <si>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</si>
  <si>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</si>
  <si>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</si>
  <si>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</si>
  <si>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</si>
  <si>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</si>
  <si>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</si>
  <si>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</si>
  <si>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</si>
  <si>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</si>
  <si>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</si>
  <si>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</si>
  <si>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</si>
  <si>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</si>
  <si>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</si>
  <si>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</si>
  <si>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</si>
  <si>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</si>
  <si>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</si>
  <si>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</si>
  <si>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</si>
  <si>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</si>
  <si>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</si>
  <si>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</si>
  <si>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</si>
  <si>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</si>
  <si>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</si>
  <si>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</si>
  <si>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</si>
  <si>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</si>
  <si>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</si>
  <si>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</si>
  <si>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</si>
  <si>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</si>
  <si>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</si>
  <si>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</si>
  <si>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</si>
  <si>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</si>
  <si>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</si>
  <si>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</si>
  <si>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</si>
  <si>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</si>
  <si>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</si>
  <si>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</si>
  <si>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</si>
  <si>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</si>
  <si>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</si>
  <si>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</si>
  <si>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</si>
  <si>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</si>
  <si>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</si>
  <si>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</si>
  <si>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</si>
  <si>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</si>
  <si>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</si>
  <si>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</si>
  <si>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</si>
  <si>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</si>
  <si>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</si>
  <si>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</si>
  <si>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</si>
  <si>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</si>
  <si>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</si>
  <si>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</si>
  <si>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</si>
  <si>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</si>
  <si>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</si>
  <si>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</si>
  <si>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</si>
  <si>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</si>
  <si>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</si>
  <si>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</si>
  <si>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</si>
  <si>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</si>
  <si>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</si>
  <si>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</si>
  <si>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</si>
  <si>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</si>
  <si>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</si>
  <si>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</si>
  <si>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</si>
  <si>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</si>
  <si>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</si>
  <si>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</si>
  <si>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</si>
  <si>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</si>
  <si>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</si>
  <si>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</si>
  <si>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</si>
  <si>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</si>
  <si>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</si>
  <si>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</si>
  <si>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</si>
  <si>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</si>
  <si>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</si>
  <si>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</si>
  <si>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</si>
  <si>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</si>
  <si>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</si>
  <si>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</si>
  <si>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</si>
  <si>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</si>
  <si>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</si>
  <si>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</si>
  <si>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</si>
  <si>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</si>
  <si>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</si>
  <si>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</si>
  <si>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</si>
  <si>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</si>
  <si>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</si>
  <si>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</si>
  <si>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</si>
  <si>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</si>
  <si>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</si>
  <si>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1</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</si>
  <si>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</si>
  <si>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</si>
  <si>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</si>
  <si>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</si>
  <si>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</si>
  <si>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</si>
  <si>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</si>
  <si>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</si>
  <si>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</si>
  <si>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</si>
  <si>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</si>
  <si>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</si>
  <si>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</si>
  <si>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</si>
  <si>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</si>
  <si>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</si>
  <si>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</si>
  <si>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</si>
  <si>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</si>
  <si>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</si>
  <si>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</si>
  <si>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</si>
  <si>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</si>
  <si>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</si>
  <si>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</si>
  <si>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</si>
  <si>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</si>
  <si>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</si>
  <si>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</si>
  <si>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</si>
  <si>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</si>
  <si>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</si>
  <si>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</si>
  <si>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</si>
  <si>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</si>
  <si>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</si>
  <si>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</si>
  <si>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</si>
  <si>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</si>
  <si>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</si>
  <si>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</si>
  <si>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</si>
  <si>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</si>
  <si>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</si>
  <si>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</si>
  <si>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</si>
  <si>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</si>
  <si>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</si>
  <si>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</si>
  <si>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</si>
  <si>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</si>
  <si>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</si>
  <si>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</si>
  <si>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</si>
  <si>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</si>
  <si>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</si>
  <si>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</si>
  <si>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</si>
  <si>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</si>
  <si>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</si>
  <si>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</si>
  <si>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</si>
  <si>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</si>
  <si>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</si>
  <si>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</si>
  <si>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</si>
  <si>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</si>
  <si>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</si>
  <si>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</si>
  <si>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</si>
  <si>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</si>
  <si>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</si>
  <si>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</si>
  <si>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</si>
  <si>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</si>
  <si>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</si>
  <si>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</si>
  <si>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</si>
  <si>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</si>
  <si>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</si>
  <si>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</si>
  <si>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</si>
  <si>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</si>
  <si>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</si>
  <si>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</si>
  <si>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</si>
  <si>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</si>
  <si>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</si>
  <si>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</si>
  <si>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</si>
  <si>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</si>
  <si>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</si>
  <si>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</si>
  <si>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</si>
  <si>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</si>
  <si>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</si>
  <si>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</si>
  <si>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</si>
  <si>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</si>
  <si>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</si>
  <si>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</si>
  <si>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</si>
  <si>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</si>
  <si>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</si>
  <si>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</si>
  <si>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</si>
  <si>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</si>
  <si>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</si>
  <si>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</si>
  <si>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</si>
  <si>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</si>
  <si>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</si>
  <si>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</si>
  <si>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</si>
  <si>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</si>
  <si>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</si>
  <si>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</si>
  <si>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</si>
  <si>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</si>
  <si>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</si>
  <si>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</si>
  <si>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</si>
  <si>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</si>
  <si>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</si>
  <si>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</si>
  <si>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</si>
  <si>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</si>
  <si>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</si>
  <si>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</si>
  <si>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</si>
  <si>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</si>
  <si>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Column1</t>
  </si>
  <si>
    <t>Column2</t>
  </si>
  <si>
    <t>Column3</t>
  </si>
  <si>
    <t>Column4</t>
  </si>
  <si>
    <t>Column6</t>
  </si>
  <si>
    <t>ขณะทำสัญญา</t>
  </si>
  <si>
    <t>ที่จดทะเบียนสมรส</t>
  </si>
  <si>
    <t>สถานที่ทำสัญญา</t>
  </si>
  <si>
    <t>ตามคำขอกู้</t>
  </si>
  <si>
    <t>Column5</t>
  </si>
  <si>
    <t>ภูมิลำเนาปัจจุบัน2</t>
  </si>
  <si>
    <t>ภูมิลำเนาแต่กำเนิด</t>
  </si>
  <si>
    <t>Column7</t>
  </si>
  <si>
    <t>ที่จดทะเบียนหย่า</t>
  </si>
  <si>
    <t>นายปฏิยุทธ์ ฟองแก้ว</t>
  </si>
  <si>
    <t>นางอัมรารัศหรือนิตย์รดี หมอช้าง</t>
  </si>
  <si>
    <t>3-5007-00564-42-0</t>
  </si>
  <si>
    <t>นายภัครพล หมอช้าง</t>
  </si>
  <si>
    <t>3-5213-00129-30-1</t>
  </si>
  <si>
    <t>พันตำรวจโทธนภัทร เรียนเป็น</t>
  </si>
  <si>
    <t>3-2304-00210-58-7</t>
  </si>
  <si>
    <t>3-5006-00187-83-7</t>
  </si>
  <si>
    <t>นางสาวภัณฑิลา ทองปลี</t>
  </si>
  <si>
    <t>อ.แม่ริม</t>
  </si>
  <si>
    <t>อ.เมืองปาน</t>
  </si>
  <si>
    <t>อ.แม่แตง</t>
  </si>
  <si>
    <t>อ.สันทราย</t>
  </si>
  <si>
    <t>อ.เมืองเชียงใหม่</t>
  </si>
  <si>
    <t>1392(68) - รายงานผลสืบทรัพย์ ราย นางนิตย์รดี หมอช้าง สาขาบิ๊กซี เชียงใหม่ ดอนจั่น (สืบรอบที่ 2) - ไม่พบทรัพย์</t>
  </si>
  <si>
    <t>จังหวัดเชียงใหม่</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</si>
</sst>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 numFmtId="195" formatCode="yy\ &quot;ปี&quot;\ m\ &quot;เดือน&quot;"/>
  </numFmts>
  <fonts count="58">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
      <b/>
      <sz val="12"/>
      <color theme="1"/>
      <name val="Cordia New"/>
      <family val="2"/>
      <charset val="222"/>
    </font>
    <font>
      <sz val="12"/>
      <color theme="1"/>
      <name val="Cordia New"/>
      <family val="2"/>
      <charset val="222"/>
    </font>
    <font>
      <sz val="12"/>
      <color theme="1"/>
      <name val="Wingdings 2"/>
      <family val="1"/>
      <charset val="222"/>
    </font>
    <font>
      <sz val="14"/>
      <color theme="1"/>
      <name val="Wingdings"/>
      <charset val="2"/>
    </font>
    <font>
      <sz val="12"/>
      <color theme="1"/>
      <name val="Wingdings 2"/>
      <family val="1"/>
      <charset val="2"/>
    </font>
    <font>
      <sz val="11"/>
      <color theme="1"/>
      <name val="Arial"/>
      <family val="2"/>
    </font>
    <font>
      <sz val="10"/>
      <color theme="1"/>
      <name val="Cordia New"/>
      <family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4">
    <xf numFmtId="0" fontId="0" fillId="0" borderId="0"/>
    <xf numFmtId="43" fontId="1" fillId="0" borderId="0" applyFont="0" applyFill="0" applyBorder="0" applyAlignment="0" applyProtection="0"/>
    <xf numFmtId="0" fontId="37" fillId="0" borderId="0" applyNumberFormat="0" applyFill="0" applyBorder="0" applyAlignment="0" applyProtection="0"/>
    <xf numFmtId="0" fontId="56" fillId="0" borderId="0"/>
  </cellStyleXfs>
  <cellXfs count="376">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8" fillId="0" borderId="0" xfId="0" applyFont="1"/>
    <xf numFmtId="0" fontId="48" fillId="0" borderId="0" xfId="0" applyFont="1" applyAlignment="1">
      <alignment horizontal="center"/>
    </xf>
    <xf numFmtId="0" fontId="48"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195" fontId="3" fillId="0" borderId="0" xfId="0" applyNumberFormat="1" applyFont="1"/>
    <xf numFmtId="191" fontId="3" fillId="0" borderId="8" xfId="0" applyNumberFormat="1" applyFont="1" applyBorder="1" applyAlignment="1">
      <alignment horizontal="center"/>
      <extLst>
        <ext xmlns:xfpb="http://schemas.microsoft.com/office/spreadsheetml/2022/featurepropertybag" uri="{C7286773-470A-42A8-94C5-96B5CB345126}">
          <xfpb:xfComplement i="0"/>
        </ext>
      </extLst>
    </xf>
    <xf numFmtId="190" fontId="3" fillId="0" borderId="0" xfId="0" applyNumberFormat="1" applyFont="1" applyAlignment="1">
      <alignment wrapText="1"/>
    </xf>
    <xf numFmtId="0" fontId="52" fillId="0" borderId="6" xfId="0" applyFont="1" applyBorder="1" applyAlignment="1">
      <alignment vertical="center" wrapText="1"/>
    </xf>
    <xf numFmtId="0" fontId="52" fillId="0" borderId="2" xfId="0" applyFont="1" applyBorder="1" applyAlignment="1">
      <alignment vertical="center" wrapText="1"/>
    </xf>
    <xf numFmtId="0" fontId="52" fillId="0" borderId="2" xfId="0" applyFont="1" applyBorder="1" applyAlignment="1">
      <alignment vertical="center"/>
    </xf>
    <xf numFmtId="0" fontId="53" fillId="0" borderId="2" xfId="0" applyFont="1" applyBorder="1" applyAlignment="1">
      <alignment vertical="center" wrapText="1"/>
    </xf>
    <xf numFmtId="0" fontId="52" fillId="0" borderId="16" xfId="0" applyFont="1" applyBorder="1" applyAlignment="1">
      <alignment vertical="center" wrapText="1"/>
    </xf>
    <xf numFmtId="190" fontId="54" fillId="0" borderId="0" xfId="0" applyNumberFormat="1" applyFont="1"/>
    <xf numFmtId="0" fontId="57" fillId="0" borderId="3" xfId="0" applyFont="1" applyBorder="1" applyAlignment="1">
      <alignment horizontal="center" vertical="top"/>
    </xf>
    <xf numFmtId="0" fontId="36" fillId="0" borderId="0" xfId="0" applyFont="1" applyAlignment="1">
      <alignment horizontal="center" vertical="center"/>
    </xf>
    <xf numFmtId="0" fontId="10" fillId="0" borderId="0" xfId="0" applyFont="1" applyAlignment="1">
      <alignment horizontal="center"/>
    </xf>
    <xf numFmtId="0" fontId="3" fillId="0" borderId="0" xfId="0" applyFont="1" applyAlignment="1">
      <alignment horizontal="left"/>
    </xf>
    <xf numFmtId="43" fontId="12" fillId="0" borderId="0" xfId="0" applyNumberFormat="1" applyFont="1" applyAlignment="1">
      <alignment horizontal="center"/>
    </xf>
    <xf numFmtId="0" fontId="12" fillId="0" borderId="24" xfId="0" applyFont="1" applyBorder="1" applyAlignment="1">
      <alignment horizontal="right"/>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12" fillId="0" borderId="24" xfId="0" applyFont="1" applyBorder="1" applyAlignment="1">
      <alignment horizontal="center"/>
    </xf>
    <xf numFmtId="187" fontId="12" fillId="0" borderId="24" xfId="0" applyNumberFormat="1" applyFont="1" applyBorder="1" applyAlignment="1">
      <alignment horizontal="center"/>
    </xf>
    <xf numFmtId="0" fontId="12" fillId="0" borderId="1" xfId="0" applyFont="1" applyBorder="1" applyAlignment="1">
      <alignment horizontal="left" shrinkToFit="1"/>
    </xf>
    <xf numFmtId="0" fontId="12" fillId="0" borderId="0" xfId="0" applyFont="1" applyAlignment="1">
      <alignment horizontal="left" vertical="center"/>
    </xf>
    <xf numFmtId="0" fontId="36" fillId="5" borderId="0" xfId="0" applyFont="1" applyFill="1" applyAlignment="1">
      <alignment horizontal="center" vertical="center"/>
    </xf>
    <xf numFmtId="0" fontId="38" fillId="0" borderId="0" xfId="0" applyFont="1" applyAlignment="1">
      <alignment horizontal="left" vertical="top" wrapText="1"/>
    </xf>
    <xf numFmtId="0" fontId="55" fillId="0" borderId="2" xfId="0" applyFont="1" applyBorder="1" applyAlignment="1">
      <alignment horizontal="center" vertical="center"/>
    </xf>
    <xf numFmtId="0" fontId="34" fillId="0" borderId="0" xfId="0" applyFont="1" applyAlignment="1">
      <alignment horizontal="center"/>
    </xf>
    <xf numFmtId="0" fontId="51" fillId="0" borderId="3" xfId="0" applyFont="1" applyBorder="1" applyAlignment="1">
      <alignment horizontal="center"/>
    </xf>
    <xf numFmtId="0" fontId="52" fillId="0" borderId="3" xfId="0" applyFont="1" applyBorder="1" applyAlignment="1">
      <alignment horizontal="center" vertical="top"/>
    </xf>
    <xf numFmtId="1" fontId="3" fillId="0" borderId="32" xfId="0" applyNumberFormat="1" applyFont="1" applyBorder="1" applyAlignment="1">
      <alignment horizontal="center"/>
    </xf>
    <xf numFmtId="190" fontId="6" fillId="0" borderId="0" xfId="0" applyNumberFormat="1" applyFont="1" applyAlignment="1">
      <alignment horizontal="center"/>
    </xf>
    <xf numFmtId="0" fontId="3" fillId="0" borderId="31" xfId="0" applyFont="1" applyBorder="1" applyAlignment="1">
      <alignment horizontal="center"/>
    </xf>
    <xf numFmtId="0" fontId="3" fillId="0" borderId="31" xfId="0" applyFont="1" applyBorder="1" applyAlignment="1">
      <alignment horizontal="center" shrinkToFit="1"/>
    </xf>
    <xf numFmtId="0" fontId="3" fillId="0" borderId="32" xfId="0" applyFont="1" applyBorder="1" applyAlignment="1">
      <alignment horizontal="center"/>
    </xf>
    <xf numFmtId="0" fontId="3" fillId="0" borderId="31" xfId="0" applyFont="1" applyBorder="1" applyAlignment="1">
      <alignment horizontal="left" shrinkToFit="1"/>
    </xf>
    <xf numFmtId="0" fontId="3" fillId="0" borderId="31" xfId="0" applyFont="1" applyBorder="1" applyAlignment="1">
      <alignment horizontal="left"/>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51" fillId="0" borderId="6" xfId="0" applyNumberFormat="1" applyFont="1" applyBorder="1" applyAlignment="1">
      <alignment horizontal="center"/>
    </xf>
    <xf numFmtId="190" fontId="51" fillId="0" borderId="2" xfId="0" applyNumberFormat="1" applyFont="1" applyBorder="1" applyAlignment="1">
      <alignment horizontal="center"/>
    </xf>
    <xf numFmtId="190" fontId="51" fillId="0" borderId="16" xfId="0" applyNumberFormat="1" applyFont="1" applyBorder="1" applyAlignment="1">
      <alignment horizontal="center"/>
    </xf>
    <xf numFmtId="190" fontId="52" fillId="0" borderId="6" xfId="0" applyNumberFormat="1" applyFont="1" applyBorder="1" applyAlignment="1">
      <alignment horizontal="left" vertical="top" wrapText="1"/>
    </xf>
    <xf numFmtId="190" fontId="52" fillId="0" borderId="2" xfId="0" applyNumberFormat="1" applyFont="1" applyBorder="1" applyAlignment="1">
      <alignment horizontal="left" vertical="top" wrapText="1"/>
    </xf>
    <xf numFmtId="190" fontId="52" fillId="0" borderId="16" xfId="0" applyNumberFormat="1" applyFont="1" applyBorder="1" applyAlignment="1">
      <alignment horizontal="left" vertical="top" wrapText="1"/>
    </xf>
    <xf numFmtId="0" fontId="52" fillId="0" borderId="6" xfId="0" applyFont="1" applyBorder="1" applyAlignment="1">
      <alignment horizontal="left" vertical="top" wrapText="1"/>
    </xf>
    <xf numFmtId="0" fontId="52" fillId="0" borderId="2" xfId="0" applyFont="1" applyBorder="1" applyAlignment="1">
      <alignment horizontal="left" vertical="top" wrapText="1"/>
    </xf>
    <xf numFmtId="0" fontId="52" fillId="0" borderId="16" xfId="0" applyFont="1" applyBorder="1" applyAlignment="1">
      <alignment horizontal="left" vertical="top" wrapText="1"/>
    </xf>
    <xf numFmtId="0" fontId="52" fillId="0" borderId="3" xfId="0" applyFont="1" applyBorder="1" applyAlignment="1">
      <alignment horizontal="left" wrapText="1"/>
    </xf>
    <xf numFmtId="0" fontId="52" fillId="0" borderId="3" xfId="0" applyFont="1" applyBorder="1" applyAlignment="1">
      <alignment horizontal="center" vertical="top" wrapText="1"/>
    </xf>
    <xf numFmtId="190" fontId="6" fillId="0" borderId="33" xfId="0" applyNumberFormat="1" applyFont="1" applyBorder="1" applyAlignment="1">
      <alignment horizontal="center"/>
    </xf>
    <xf numFmtId="0" fontId="6" fillId="0" borderId="33" xfId="0" applyFont="1" applyBorder="1" applyAlignment="1">
      <alignment horizontal="center"/>
    </xf>
    <xf numFmtId="0" fontId="3" fillId="0" borderId="0" xfId="0" applyFont="1" applyAlignment="1">
      <alignment horizontal="center"/>
    </xf>
    <xf numFmtId="0" fontId="3" fillId="0" borderId="31" xfId="0" applyFont="1" applyBorder="1" applyAlignment="1">
      <alignment horizontal="left" indent="1"/>
    </xf>
    <xf numFmtId="0" fontId="3" fillId="0" borderId="0" xfId="0" applyFont="1" applyAlignment="1">
      <alignment horizontal="left" wrapText="1"/>
    </xf>
    <xf numFmtId="0" fontId="3" fillId="0" borderId="33"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192" fontId="3" fillId="0" borderId="31" xfId="0" applyNumberFormat="1" applyFont="1" applyBorder="1" applyAlignment="1">
      <alignment horizontal="left"/>
    </xf>
    <xf numFmtId="0" fontId="47" fillId="0" borderId="0" xfId="0" applyFont="1" applyAlignment="1">
      <alignment horizontal="center"/>
    </xf>
    <xf numFmtId="0" fontId="11" fillId="0" borderId="0" xfId="0" applyFont="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left" vertical="center"/>
    </xf>
    <xf numFmtId="0" fontId="11" fillId="0" borderId="0" xfId="0" applyFont="1" applyAlignment="1">
      <alignment horizontal="left" vertical="center"/>
    </xf>
    <xf numFmtId="187"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0" fontId="13" fillId="0" borderId="3" xfId="0"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24" fillId="0" borderId="4" xfId="0" applyFont="1" applyBorder="1" applyAlignment="1">
      <alignment horizontal="center"/>
    </xf>
    <xf numFmtId="0" fontId="19" fillId="0" borderId="0" xfId="0" applyFont="1" applyAlignment="1">
      <alignment horizontal="center"/>
    </xf>
    <xf numFmtId="0" fontId="19" fillId="0" borderId="18" xfId="0" applyFont="1" applyBorder="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7" fillId="0" borderId="0" xfId="0" applyFont="1" applyAlignment="1">
      <alignment horizontal="left"/>
    </xf>
    <xf numFmtId="0" fontId="13" fillId="0" borderId="11" xfId="0" applyFont="1" applyBorder="1" applyAlignment="1">
      <alignment horizontal="center"/>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cellXfs>
  <cellStyles count="4">
    <cellStyle name="Comma" xfId="1" builtinId="3"/>
    <cellStyle name="Hyperlink" xfId="2" builtinId="8"/>
    <cellStyle name="Normal" xfId="0" builtinId="0"/>
    <cellStyle name="Normal 2 2" xfId="3" xr:uid="{B799BF99-FC5D-43C4-A133-6251C124CA48}"/>
  </cellStyles>
  <dxfs count="30">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extLst>
        <ext xmlns:xfpb="http://schemas.microsoft.com/office/spreadsheetml/2022/featurepropertybag" uri="{0417FA29-78FA-4A13-93AC-8FF0FAFDF519}">
          <xfpb:DXFComplement i="0"/>
        </ext>
      </extLst>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extLst>
        <ext xmlns:xfpb="http://schemas.microsoft.com/office/spreadsheetml/2022/featurepropertybag" uri="{0417FA29-78FA-4A13-93AC-8FF0FAFDF519}">
          <xfpb:DXFComplement i="0"/>
        </ext>
      </extLst>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extLst>
        <ext xmlns:xfpb="http://schemas.microsoft.com/office/spreadsheetml/2022/featurepropertybag" uri="{0417FA29-78FA-4A13-93AC-8FF0FAFDF519}">
          <xfpb:DXFComplement i="0"/>
        </ext>
      </extLst>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microsoft.com/office/2022/11/relationships/FeaturePropertyBag" Target="featurePropertyBag/featurePropertyBag.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F:\AKADHAM\_\AKADHAM\AKADHAM\Data_&#3619;&#3623;&#3617;\Data_GSB%20&#3610;&#3633;&#3591;&#3588;&#3633;&#3610;&#3588;&#3604;&#3637;.xlsx" TargetMode="External"/><Relationship Id="rId1" Type="http://schemas.openxmlformats.org/officeDocument/2006/relationships/externalLinkPath" Target="file:///Z:\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CB1">
            <v>78</v>
          </cell>
          <cell r="CD1">
            <v>79</v>
          </cell>
          <cell r="CM1">
            <v>80</v>
          </cell>
          <cell r="CN1">
            <v>81</v>
          </cell>
        </row>
        <row r="2">
          <cell r="B2" t="str">
            <v>รายงานคดีที่อยู่ในขั้นตอนบังคับคดี ประจำเดือนกุมภาพันธ์  2560</v>
          </cell>
        </row>
        <row r="3">
          <cell r="B3" t="str">
            <v>บริษัท อคธรรม จำกัด</v>
          </cell>
        </row>
        <row r="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W4">
            <v>92</v>
          </cell>
          <cell r="CX4">
            <v>93</v>
          </cell>
          <cell r="CY4">
            <v>94</v>
          </cell>
          <cell r="CZ4">
            <v>95</v>
          </cell>
        </row>
        <row r="5">
          <cell r="B5" t="str">
            <v>ลำดับ</v>
          </cell>
          <cell r="D5" t="str">
            <v>วันที่รับเรื่อง</v>
          </cell>
          <cell r="F5" t="str">
            <v>เลขที่บัญชี</v>
          </cell>
          <cell r="H5" t="str">
            <v>ลูกหนี้</v>
          </cell>
          <cell r="J5" t="str">
            <v xml:space="preserve">เลขที่
</v>
          </cell>
          <cell r="L5" t="str">
            <v>หน่วยงาน</v>
          </cell>
          <cell r="N5" t="str">
            <v>ประเภทสินเชื่อ</v>
          </cell>
          <cell r="O5" t="str">
            <v>ประเภทหลักประกัน</v>
          </cell>
          <cell r="P5" t="str">
            <v>ทุนทรัพย์</v>
          </cell>
          <cell r="R5" t="str">
            <v>ศาล</v>
          </cell>
          <cell r="S5" t="str">
            <v>เลขคดีดำ</v>
          </cell>
          <cell r="U5" t="str">
            <v>เลขคดีแดง</v>
          </cell>
          <cell r="W5" t="str">
            <v>พิพากษา (ฝ่ายเดียว)</v>
          </cell>
          <cell r="Z5" t="str">
            <v>พิพากษา (ตามยอม)</v>
          </cell>
          <cell r="AC5" t="str">
            <v>ออกคำบังคับ</v>
          </cell>
          <cell r="AF5" t="str">
            <v>ออกหมายบังคับคดี</v>
          </cell>
          <cell r="AI5" t="str">
            <v>ยึดทรัพย์/อายัดทรัพย์</v>
          </cell>
          <cell r="AL5" t="str">
            <v>จำนวนวันในการดำเนินการ</v>
          </cell>
          <cell r="AO5" t="str">
            <v>รายละเอียดทรัพย์(ที่ยึด)</v>
          </cell>
          <cell r="AR5" t="str">
            <v>ราคาประเมิน จพค.</v>
          </cell>
          <cell r="AT5" t="str">
            <v>ยึดทรัพย์/อายัดทรัพย์</v>
          </cell>
          <cell r="AW5" t="str">
            <v>ผลการขาย</v>
          </cell>
          <cell r="AX5" t="str">
            <v>ส่งแฟ้มคืน</v>
          </cell>
          <cell r="BB5" t="str">
            <v>หมายเหตุ</v>
          </cell>
          <cell r="BC5" t="str">
            <v>ผู้รับผิดชอบ</v>
          </cell>
          <cell r="BD5" t="str">
            <v>คำสั่งยึด</v>
          </cell>
          <cell r="BE5" t="str">
            <v>เอกสารชุดยึด</v>
          </cell>
          <cell r="BF5" t="str">
            <v>(ZONE)</v>
          </cell>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C6" t="str">
            <v>ว</v>
          </cell>
          <cell r="D6" t="str">
            <v>ด</v>
          </cell>
          <cell r="E6" t="str">
            <v>ป</v>
          </cell>
          <cell r="G6" t="str">
            <v>คำนำหน้า</v>
          </cell>
          <cell r="H6" t="str">
            <v>ชื่อ</v>
          </cell>
          <cell r="I6" t="str">
            <v>สกุล</v>
          </cell>
          <cell r="J6" t="str">
            <v>บัตรประชาชน</v>
          </cell>
          <cell r="K6" t="str">
            <v>สาขา</v>
          </cell>
          <cell r="L6" t="str">
            <v>เขต</v>
          </cell>
          <cell r="M6" t="str">
            <v>ภาค</v>
          </cell>
          <cell r="P6" t="str">
            <v>เงินต้น</v>
          </cell>
          <cell r="Q6" t="str">
            <v>ดอกเบี้ย</v>
          </cell>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M6" t="str">
            <v>เอกสารสิทธิ์</v>
          </cell>
          <cell r="AN6" t="str">
            <v>เลขที่</v>
          </cell>
          <cell r="AO6" t="str">
            <v>ตำบล/แขวง</v>
          </cell>
          <cell r="AP6" t="str">
            <v>อำเภอ/เขต</v>
          </cell>
          <cell r="AQ6" t="str">
            <v>จังหวัด</v>
          </cell>
          <cell r="AS6" t="str">
            <v>ครั้งที่</v>
          </cell>
          <cell r="AT6" t="str">
            <v>ว</v>
          </cell>
          <cell r="AU6" t="str">
            <v>ด</v>
          </cell>
          <cell r="AV6" t="str">
            <v>ป</v>
          </cell>
          <cell r="AX6" t="str">
            <v>ว</v>
          </cell>
          <cell r="AY6" t="str">
            <v>ด</v>
          </cell>
          <cell r="AZ6" t="str">
            <v>ป</v>
          </cell>
          <cell r="BA6" t="str">
            <v>เหตุผล</v>
          </cell>
          <cell r="BH6" t="str">
            <v>Legal  ID</v>
          </cell>
          <cell r="BI6" t="str">
            <v>NAME</v>
          </cell>
          <cell r="BJ6" t="str">
            <v>วันที่สืบที่ดิน</v>
          </cell>
          <cell r="BK6" t="str">
            <v>วันที่สืบขนส่ง</v>
          </cell>
          <cell r="BL6" t="str">
            <v>นำคำบังคับ</v>
          </cell>
          <cell r="BM6" t="str">
            <v>ขอหมายตั้ง</v>
          </cell>
          <cell r="BX6" t="str">
            <v>ตัดหนี้สูญ</v>
          </cell>
          <cell r="CD6" t="str">
            <v>ครั้งที่ 2</v>
          </cell>
          <cell r="CL6" t="str">
            <v>ครั้งที่ 3</v>
          </cell>
          <cell r="CT6" t="str">
            <v>ครั้งที่ 4</v>
          </cell>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BC7" t="str">
            <v>ภัทร</v>
          </cell>
          <cell r="BF7">
            <v>1</v>
          </cell>
          <cell r="BH7" t="str">
            <v>-</v>
          </cell>
          <cell r="BI7" t="str">
            <v>นางกชกรหรือสุภาลักษณ์   จันทร์พรมหรือจาคอบเซ่น</v>
          </cell>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T7">
            <v>1</v>
          </cell>
          <cell r="BV7" t="str">
            <v>28/61</v>
          </cell>
          <cell r="BW7" t="str">
            <v>L.E.P</v>
          </cell>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BC8" t="str">
            <v>วรชัย</v>
          </cell>
          <cell r="BF8">
            <v>1</v>
          </cell>
          <cell r="BH8">
            <v>823557010247</v>
          </cell>
          <cell r="BI8" t="str">
            <v>นายนิติ   ชัยปัญญา</v>
          </cell>
          <cell r="BJ8" t="str">
            <v>18/7/2560,19/7/2560</v>
          </cell>
          <cell r="BK8">
            <v>241275</v>
          </cell>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V8" t="str">
            <v>27/61</v>
          </cell>
          <cell r="BW8" t="str">
            <v>L.E.P</v>
          </cell>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AI9">
            <v>25</v>
          </cell>
          <cell r="AJ9">
            <v>2</v>
          </cell>
          <cell r="AK9">
            <v>2565</v>
          </cell>
          <cell r="AM9" t="str">
            <v>น.ส.3 ก.</v>
          </cell>
          <cell r="AN9">
            <v>2054</v>
          </cell>
          <cell r="AO9" t="str">
            <v>มะขามหลวง</v>
          </cell>
          <cell r="AP9" t="str">
            <v>สันป่าตอง</v>
          </cell>
          <cell r="AQ9" t="str">
            <v>เชียงใหม่</v>
          </cell>
          <cell r="AR9">
            <v>434550</v>
          </cell>
          <cell r="BB9" t="str">
            <v>ยึดทรัพย์ (คำสั่ง 4/1/2565)//ยึดแล้ว 25/2/2565 รายงานผลวันที่ 3/2/2565//ส่งแฟ้มยึดคืนสำนักงงาน 3/2/2565</v>
          </cell>
          <cell r="BC9" t="str">
            <v>วรชัย
วรกมล
ศรัญญู (ยึด)</v>
          </cell>
          <cell r="BF9">
            <v>1</v>
          </cell>
          <cell r="BH9">
            <v>823558010325</v>
          </cell>
          <cell r="BI9" t="str">
            <v>นางยุพิน   อินทะจักร์</v>
          </cell>
          <cell r="BJ9">
            <v>241267</v>
          </cell>
          <cell r="BK9" t="str">
            <v>8/1/2560
25/4/2561</v>
          </cell>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R9" t="str">
            <v>พบ</v>
          </cell>
          <cell r="BS9" t="str">
            <v>พบ
พบ
พบ</v>
          </cell>
          <cell r="BT9">
            <v>5</v>
          </cell>
          <cell r="BV9" t="str">
            <v>160/61</v>
          </cell>
          <cell r="BW9" t="str">
            <v>L.E.P</v>
          </cell>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Y9">
            <v>242922</v>
          </cell>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R10" t="str">
            <v>แขวงเชียงใหม่</v>
          </cell>
          <cell r="S10" t="str">
            <v>ผบ.9076</v>
          </cell>
          <cell r="T10">
            <v>2558</v>
          </cell>
          <cell r="U10" t="str">
            <v>ผบ.10044</v>
          </cell>
          <cell r="V10">
            <v>2558</v>
          </cell>
          <cell r="W10">
            <v>21</v>
          </cell>
          <cell r="X10">
            <v>12</v>
          </cell>
          <cell r="Y10">
            <v>2558</v>
          </cell>
          <cell r="AM10" t="str">
            <v>น.ส.3 ก.</v>
          </cell>
          <cell r="AN10">
            <v>2054</v>
          </cell>
          <cell r="AO10" t="str">
            <v>มะขามหลวง</v>
          </cell>
          <cell r="AP10" t="str">
            <v>สันป่าตอง</v>
          </cell>
          <cell r="AQ10" t="str">
            <v>เชียงใหม่</v>
          </cell>
          <cell r="BB10" t="str">
            <v>ยึดทรัพย์ (คำสั่ง 4/1/2565)
สืบทรัพย์ (คำสั่ง 5/6/2567)รอบที่ 2 // รายงานวันที่ 26/7/2567</v>
          </cell>
          <cell r="BC10" t="str">
            <v>ศตวรรษ
ศรัญญู (ยึด)</v>
          </cell>
          <cell r="BF10">
            <v>1</v>
          </cell>
          <cell r="BH10">
            <v>823558010286</v>
          </cell>
          <cell r="BI10" t="str">
            <v>นางยุพิน   ผางต๊ะ</v>
          </cell>
          <cell r="BJ10">
            <v>241467</v>
          </cell>
          <cell r="BK10">
            <v>241467</v>
          </cell>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BC11" t="str">
            <v>วรชัย</v>
          </cell>
          <cell r="BF11">
            <v>1</v>
          </cell>
          <cell r="BH11">
            <v>823555010034</v>
          </cell>
          <cell r="BI11" t="str">
            <v>นางสาวกฤษณี   แซ่เฮง</v>
          </cell>
          <cell r="BK11">
            <v>241275</v>
          </cell>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V11" t="str">
            <v>30/61</v>
          </cell>
          <cell r="BW11" t="str">
            <v>L.E.P</v>
          </cell>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AC12">
            <v>3</v>
          </cell>
          <cell r="AD12">
            <v>11</v>
          </cell>
          <cell r="AE12">
            <v>2557</v>
          </cell>
          <cell r="BC12" t="str">
            <v>วรชัย</v>
          </cell>
          <cell r="BF12">
            <v>1</v>
          </cell>
          <cell r="BH12">
            <v>823557010576</v>
          </cell>
          <cell r="BI12" t="str">
            <v>นางสาวอัจฉราวรรณ   เวณิกพัฒนกุล</v>
          </cell>
          <cell r="BK12">
            <v>241275</v>
          </cell>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V12" t="str">
            <v>31/61</v>
          </cell>
          <cell r="BW12" t="str">
            <v>L.E.P</v>
          </cell>
          <cell r="CA12">
            <v>5770690012050</v>
          </cell>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BB13" t="str">
            <v>สืบทรัพย์ (คำสั่ง 5/6/2567)รอบที่ 2 // รายงานวันที่ 13/7/2567</v>
          </cell>
          <cell r="BC13" t="str">
            <v>วรชัย</v>
          </cell>
          <cell r="BF13">
            <v>1</v>
          </cell>
          <cell r="BH13">
            <v>823557010655</v>
          </cell>
          <cell r="BI13" t="str">
            <v>นายพิชิต   คำศรี</v>
          </cell>
          <cell r="BK13">
            <v>241275</v>
          </cell>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V13" t="str">
            <v>32/61</v>
          </cell>
          <cell r="BW13" t="str">
            <v>L.E.P</v>
          </cell>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BB14" t="str">
            <v xml:space="preserve">คำสั่งถอนการยึด 20/7/2566//พี่บอลจะดำเนินการถอนให้ </v>
          </cell>
          <cell r="BC14" t="str">
            <v>ศตวรรษ</v>
          </cell>
          <cell r="BF14">
            <v>1</v>
          </cell>
          <cell r="BH14">
            <v>823557010509</v>
          </cell>
          <cell r="BI14" t="str">
            <v>นางสาวเบญจวรรณ   ปัญญา</v>
          </cell>
          <cell r="BJ14" t="str">
            <v>18/7/2560,12/2/2561</v>
          </cell>
          <cell r="BK14">
            <v>241467</v>
          </cell>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R15" t="str">
            <v>แขวงเชียงใหม่</v>
          </cell>
          <cell r="S15" t="str">
            <v>ผบ.5288</v>
          </cell>
          <cell r="T15">
            <v>2556</v>
          </cell>
          <cell r="U15" t="str">
            <v>ผบ.7146</v>
          </cell>
          <cell r="V15">
            <v>2556</v>
          </cell>
          <cell r="Z15">
            <v>31</v>
          </cell>
          <cell r="AA15">
            <v>10</v>
          </cell>
          <cell r="AB15">
            <v>2556</v>
          </cell>
          <cell r="BC15" t="str">
            <v>วรชัย</v>
          </cell>
          <cell r="BF15">
            <v>1</v>
          </cell>
          <cell r="BH15">
            <v>823558010192</v>
          </cell>
          <cell r="BI15" t="str">
            <v>นางสาวจารุดา   สุพันธ์</v>
          </cell>
          <cell r="BK15">
            <v>241275</v>
          </cell>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V15" t="str">
            <v>107/61</v>
          </cell>
          <cell r="BW15" t="str">
            <v>L.E.P</v>
          </cell>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Z16">
            <v>8</v>
          </cell>
          <cell r="AA16">
            <v>12</v>
          </cell>
          <cell r="AB16">
            <v>2557</v>
          </cell>
          <cell r="BB16" t="str">
            <v>สืบทรัพย์ (คำสั่ง 5/6/2567)รอบที่ 2 // รายงานวันที่ 27/7/2567</v>
          </cell>
          <cell r="BC16" t="str">
            <v>วรชัย</v>
          </cell>
          <cell r="BF16">
            <v>1</v>
          </cell>
          <cell r="BH16">
            <v>823557010572</v>
          </cell>
          <cell r="BI16" t="str">
            <v>นางสาวจีระนันท์   ปัญญานะ</v>
          </cell>
          <cell r="BK16">
            <v>241275</v>
          </cell>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V16" t="str">
            <v>34/61</v>
          </cell>
          <cell r="BW16" t="str">
            <v>L.E.P</v>
          </cell>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R17" t="str">
            <v>แขวงเชียงใหม่</v>
          </cell>
          <cell r="S17" t="str">
            <v>ผบ.9077</v>
          </cell>
          <cell r="T17">
            <v>2558</v>
          </cell>
          <cell r="U17" t="str">
            <v>ผบ.10024</v>
          </cell>
          <cell r="V17">
            <v>2558</v>
          </cell>
          <cell r="W17">
            <v>21</v>
          </cell>
          <cell r="X17">
            <v>12</v>
          </cell>
          <cell r="Y17">
            <v>2558</v>
          </cell>
          <cell r="BC17" t="str">
            <v>ศตวรรษ</v>
          </cell>
          <cell r="BF17">
            <v>1</v>
          </cell>
          <cell r="BH17">
            <v>823558010392</v>
          </cell>
          <cell r="BI17" t="str">
            <v>นางสาวรุ่งทิวา   ไชยวงค์</v>
          </cell>
          <cell r="BJ17">
            <v>241467</v>
          </cell>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T17">
            <v>3</v>
          </cell>
          <cell r="BU17">
            <v>3</v>
          </cell>
          <cell r="BW17" t="str">
            <v>L.E.P</v>
          </cell>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R18" t="str">
            <v>แขวงเชียงใหม่</v>
          </cell>
          <cell r="S18" t="str">
            <v>ผบ.2375</v>
          </cell>
          <cell r="T18">
            <v>2557</v>
          </cell>
          <cell r="U18" t="str">
            <v>ผบ.3907</v>
          </cell>
          <cell r="V18">
            <v>2557</v>
          </cell>
          <cell r="W18">
            <v>22</v>
          </cell>
          <cell r="X18">
            <v>7</v>
          </cell>
          <cell r="Y18">
            <v>2557</v>
          </cell>
          <cell r="BC18" t="str">
            <v>ศตวรรษ</v>
          </cell>
          <cell r="BF18">
            <v>1</v>
          </cell>
          <cell r="BH18">
            <v>823557010075</v>
          </cell>
          <cell r="BI18" t="str">
            <v>นางสาวรุ่งนภา   อุ่นต๊ะ</v>
          </cell>
          <cell r="BJ18" t="str">
            <v>15/3/2561
31/5/2561</v>
          </cell>
          <cell r="BK18">
            <v>241501</v>
          </cell>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V18" t="str">
            <v>108/61</v>
          </cell>
          <cell r="BW18" t="str">
            <v>L.E.P</v>
          </cell>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v>34164.07</v>
          </cell>
          <cell r="Q19">
            <v>7461.96</v>
          </cell>
          <cell r="R19" t="str">
            <v>แขวงเชียงใหม่</v>
          </cell>
          <cell r="S19" t="str">
            <v>ผบ.6780</v>
          </cell>
          <cell r="T19">
            <v>2557</v>
          </cell>
          <cell r="U19" t="str">
            <v>ผบ.8592</v>
          </cell>
          <cell r="V19">
            <v>2557</v>
          </cell>
          <cell r="Z19">
            <v>25</v>
          </cell>
          <cell r="AA19">
            <v>11</v>
          </cell>
          <cell r="AB19">
            <v>2557</v>
          </cell>
          <cell r="BB19" t="str">
            <v xml:space="preserve">สืบครั้งที่ 2 รายงานผลสืบ 5/7/2567 </v>
          </cell>
          <cell r="BC19" t="str">
            <v>วรชัย</v>
          </cell>
          <cell r="BF19">
            <v>1</v>
          </cell>
          <cell r="BH19">
            <v>823557010578</v>
          </cell>
          <cell r="BI19" t="str">
            <v>นางสาวรัชนีกร   กาวไธสง</v>
          </cell>
          <cell r="BK19">
            <v>241275</v>
          </cell>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V19" t="str">
            <v>35/61</v>
          </cell>
          <cell r="BW19" t="str">
            <v>L.E.P</v>
          </cell>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E19">
            <v>3</v>
          </cell>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Z20">
            <v>30</v>
          </cell>
          <cell r="AA20">
            <v>9</v>
          </cell>
          <cell r="AB20">
            <v>2557</v>
          </cell>
          <cell r="BC20" t="str">
            <v>ปฐมพงษ์</v>
          </cell>
          <cell r="BF20">
            <v>1</v>
          </cell>
          <cell r="BH20">
            <v>823557010569</v>
          </cell>
          <cell r="BI20" t="str">
            <v>นางอารีย์   คำสีสม</v>
          </cell>
          <cell r="BK20">
            <v>241275</v>
          </cell>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V20" t="str">
            <v>36/61</v>
          </cell>
          <cell r="BW20" t="str">
            <v>L.E.P</v>
          </cell>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BC21" t="str">
            <v>ศตวรรษ</v>
          </cell>
          <cell r="BF21">
            <v>1</v>
          </cell>
          <cell r="BH21">
            <v>823557010040</v>
          </cell>
          <cell r="BI21" t="str">
            <v>นางสาวอัจฉรา   จันทร์ดี</v>
          </cell>
          <cell r="BJ21">
            <v>241501</v>
          </cell>
          <cell r="BK21">
            <v>241492</v>
          </cell>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V21" t="str">
            <v>110/61</v>
          </cell>
          <cell r="BW21" t="str">
            <v>L.E.P</v>
          </cell>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BB22" t="str">
            <v xml:space="preserve">สืบทรัพย์ (คำสั่ง 5/6/2567) รอบที่ 2 // รายงานวันที่ 27/7/2567 // สืบครั้งที่ 4 รายงานผลสืบ 3/7/2568 </v>
          </cell>
          <cell r="BC22" t="str">
            <v>วรชัย / ปฐมพงษ์/นุสบา</v>
          </cell>
          <cell r="BF22">
            <v>1</v>
          </cell>
          <cell r="BH22">
            <v>823558010685</v>
          </cell>
          <cell r="BI22" t="str">
            <v>นางสาวสลิตตา   กาบแก้ว</v>
          </cell>
          <cell r="BJ22">
            <v>241568</v>
          </cell>
          <cell r="BK22">
            <v>241275</v>
          </cell>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W22" t="str">
            <v>L.E.P</v>
          </cell>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cell r="CO22" t="str">
            <v>1.นางสาวสลิตตา กาบแก้ว
2.นางสาวฐิตาริย์ ชินวัฒนศิกานต์
3.นายไพโรจน์ ชินวัฒนศิกานต์
4.นายอนุชิต ภูกองชนะ</v>
          </cell>
          <cell r="CP22" t="str">
            <v>จำเลยที่ 1
จำเลยที่ 2
คู่สมรสจำเลยที่ 2
จำเลยที่ 3</v>
          </cell>
          <cell r="CQ22" t="str">
            <v>1-5009-00062-17-1
3-5012-00954-64-5 
3-3299-00341-39-4
3-4608-00123-80-9</v>
          </cell>
          <cell r="CR22"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13144 เลขที่ดิน 610 หน้าสำรวจ 787 ต.ทุ่งรวงทอง อ.แม่วาง จ.เชียงใหม่ 
-พบว่ามีกรรมสิทธิ์ในที่ดิน โฉนดเลขที่ 20597 เลขที่ดิน 2 หน้าสำรวจ 2412 ต.ทุ่งรวงทอง อ.แม่วาง จ.เชียงใหม่
-พบว่ามีกรรมสิทธิ์ในที่ดิน โฉนดเลขที่ 21925  เลขที่ดิน 1677 หน้าสำรวจ 2754 ต.ทุ่งรวงทอง อ.แม่วาง จ.เชียงใหม่  
-ไม่พบว่ามีกรรมสิทธิ์ในที่ดิน อ.สันป่าตอง จ.เชียงใหม่ 
-พบว่ามีกรรมสิทธิ์ในที่ดิน โฉนดเลขที่ 20597 เลขที่ดิน 2 หน้าสำรวจ 2412 ต.ทุ่งรวงทอง อ.แม่วาง จ.เชียงใหม่ (สินสมรส)
-ไม่พบว่ามีกรรมสิทธิ์ในที่ดิน อ.เมืองเชียงใหม่ จ.เชียงใหม่ 
-พบว่ามีกรรมสิทธิ์ในที่ดิน โฉนดเลขที่ 14988 เลขที่ดิน 858 หน้าสำรวจ 3750 ต.บ้านโฮ่ง อ.บ้านโฮ่ง จ.ลำพูน
-ไม่พบว่ามีกรรมสิทธิ์ในที่ดิน อ.ห้วยเม็ก จ.กาฬสินธุ์ </v>
          </cell>
          <cell r="CS22" t="str">
            <v>พบทรัพย์</v>
          </cell>
          <cell r="CU22">
            <v>4</v>
          </cell>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BC23" t="str">
            <v>ปฐมพงษ์</v>
          </cell>
          <cell r="BF23">
            <v>1</v>
          </cell>
          <cell r="BH23">
            <v>823557010577</v>
          </cell>
          <cell r="BI23" t="str">
            <v>นางสุภาภรณ์   จันทร์ต๊ะยอด</v>
          </cell>
          <cell r="BJ23" t="str">
            <v>15/5/2561</v>
          </cell>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V23" t="str">
            <v>111/61</v>
          </cell>
          <cell r="BW23" t="str">
            <v>L.E.P</v>
          </cell>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Z24">
            <v>24</v>
          </cell>
          <cell r="AA24">
            <v>10</v>
          </cell>
          <cell r="AB24">
            <v>2557</v>
          </cell>
          <cell r="BC24" t="str">
            <v>ปฐมพงษ์</v>
          </cell>
          <cell r="BF24">
            <v>1</v>
          </cell>
          <cell r="BH24" t="str">
            <v>823557010035 , 823557010036</v>
          </cell>
          <cell r="BI24" t="str">
            <v>นางสาวศศิมา   ทองพืช</v>
          </cell>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V24" t="str">
            <v>37/61</v>
          </cell>
          <cell r="BW24" t="str">
            <v>L.E.P</v>
          </cell>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Z25">
            <v>2</v>
          </cell>
          <cell r="AA25">
            <v>6</v>
          </cell>
          <cell r="AB25">
            <v>2557</v>
          </cell>
          <cell r="BC25" t="str">
            <v>วรชัย / ปฐมพงษ์</v>
          </cell>
          <cell r="BF25">
            <v>1</v>
          </cell>
          <cell r="BH25">
            <v>823559020041</v>
          </cell>
          <cell r="BI25" t="str">
            <v>นางสาวศิวนาถ   เรือนคำแปง</v>
          </cell>
          <cell r="BJ25" t="str">
            <v>1/11/2560,18/7/2560</v>
          </cell>
          <cell r="BK25" t="str">
            <v>8/1/2560
25/4/2561
7/6/2561</v>
          </cell>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V25" t="str">
            <v>136/61</v>
          </cell>
          <cell r="BW25" t="str">
            <v>L.E.P</v>
          </cell>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BB26" t="str">
            <v>สืบทรัพย์ (คำสั่ง 5/6/2567)รอบที่ 2 // รายงานวันที่ 13/7/2567</v>
          </cell>
          <cell r="BC26" t="str">
            <v>วรชัย / ศตวรรษ</v>
          </cell>
          <cell r="BF26">
            <v>1</v>
          </cell>
          <cell r="BH26">
            <v>823558010087</v>
          </cell>
          <cell r="BI26" t="str">
            <v>นางสาววิไลพร   คุณชื่นหรือใจมั่น</v>
          </cell>
          <cell r="BJ26">
            <v>241467</v>
          </cell>
          <cell r="BK26">
            <v>241467</v>
          </cell>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BB27" t="str">
            <v>โฉนดเลขที่ 77759 และ 77760 ของจำเลยที่ 2 ขายไปแล้ว ปิดบัญชีจากการขายหนี้</v>
          </cell>
          <cell r="BC27" t="str">
            <v>ปฐมพงษ์ / ศตวรรษ</v>
          </cell>
          <cell r="BF27">
            <v>1</v>
          </cell>
          <cell r="BH27">
            <v>823558010283</v>
          </cell>
          <cell r="BI27" t="str">
            <v>นายตะวัน   ศุภนนทการหรือทุมจะโปะ</v>
          </cell>
          <cell r="BJ27">
            <v>241501</v>
          </cell>
          <cell r="BK27">
            <v>241492</v>
          </cell>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V27" t="str">
            <v>39/61</v>
          </cell>
          <cell r="BW27" t="str">
            <v>L.E.P</v>
          </cell>
          <cell r="CB27" t="e">
            <v>#NAME?</v>
          </cell>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AF28">
            <v>22</v>
          </cell>
          <cell r="AG28">
            <v>2</v>
          </cell>
          <cell r="AH28">
            <v>2560</v>
          </cell>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F28">
            <v>1</v>
          </cell>
          <cell r="BH28">
            <v>823559010624</v>
          </cell>
          <cell r="BI28" t="str">
            <v>นายอดิศักดิ์หรือชนุดม   ให้เสงี่ยม</v>
          </cell>
          <cell r="BJ28" t="str">
            <v>-</v>
          </cell>
          <cell r="BK28">
            <v>241460</v>
          </cell>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BC29" t="str">
            <v>ศิราณี</v>
          </cell>
          <cell r="BF29">
            <v>1</v>
          </cell>
          <cell r="BH29" t="str">
            <v>800010839085,  823558010419</v>
          </cell>
          <cell r="BI29" t="str">
            <v>นางอารีรัตน์   บุญมามณี</v>
          </cell>
          <cell r="BJ29" t="str">
            <v>4/6/2561
6/6/2561
7/6/2561</v>
          </cell>
          <cell r="BK29">
            <v>241585</v>
          </cell>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Z30">
            <v>16</v>
          </cell>
          <cell r="AA30">
            <v>12</v>
          </cell>
          <cell r="AB30">
            <v>2558</v>
          </cell>
          <cell r="BC30" t="str">
            <v>วรชัย</v>
          </cell>
          <cell r="BF30">
            <v>1</v>
          </cell>
          <cell r="BH30">
            <v>823558010302</v>
          </cell>
          <cell r="BI30" t="str">
            <v>นางกุลรัศมิ์   ชมจินดา</v>
          </cell>
          <cell r="BJ30" t="str">
            <v xml:space="preserve">18/7/2560,19/7/2560,20/7/2560
</v>
          </cell>
          <cell r="BK30">
            <v>241275</v>
          </cell>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V30" t="str">
            <v>41/61</v>
          </cell>
          <cell r="BW30" t="str">
            <v>L.E.P</v>
          </cell>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BF31">
            <v>1</v>
          </cell>
          <cell r="BH31">
            <v>823557010440</v>
          </cell>
          <cell r="BI31" t="str">
            <v>นางสาวสุจิตรา   บุญแสน</v>
          </cell>
          <cell r="BJ31">
            <v>241501</v>
          </cell>
          <cell r="BK31" t="str">
            <v>25/4/2561</v>
          </cell>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V31" t="str">
            <v>112/61</v>
          </cell>
          <cell r="BW31" t="str">
            <v>L.E.P</v>
          </cell>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BB32" t="str">
            <v xml:space="preserve">ปิดบัญชี 10/04/2568 </v>
          </cell>
          <cell r="BC32" t="str">
            <v>วรชัย</v>
          </cell>
          <cell r="BF32">
            <v>1</v>
          </cell>
          <cell r="BH32">
            <v>823557010295</v>
          </cell>
          <cell r="BI32" t="str">
            <v>นายไพบูลย์   มูลเรืองแก้ว</v>
          </cell>
          <cell r="BK32">
            <v>241275</v>
          </cell>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V32" t="str">
            <v>42/61</v>
          </cell>
          <cell r="BW32" t="str">
            <v>L.E.P</v>
          </cell>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BB33" t="str">
            <v>ปิดบัญชี10/04/2568</v>
          </cell>
          <cell r="BC33" t="str">
            <v>ศิราณี</v>
          </cell>
          <cell r="BF33">
            <v>1</v>
          </cell>
          <cell r="BH33">
            <v>823558010361</v>
          </cell>
          <cell r="BI33" t="str">
            <v>นางธัญวรัชญ์   กุสาวดี</v>
          </cell>
          <cell r="BJ33" t="str">
            <v>15/3/2561
31/5/2561</v>
          </cell>
          <cell r="BK33">
            <v>241501</v>
          </cell>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V33" t="str">
            <v>113/61</v>
          </cell>
          <cell r="BW33" t="str">
            <v>L.E.P</v>
          </cell>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BF34">
            <v>1</v>
          </cell>
          <cell r="BH34">
            <v>823557010038</v>
          </cell>
          <cell r="BI34" t="str">
            <v>นางสาวจารุณี   กองเงิน</v>
          </cell>
          <cell r="BJ34">
            <v>241501</v>
          </cell>
          <cell r="BK34">
            <v>241501</v>
          </cell>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V34" t="str">
            <v>43/61</v>
          </cell>
          <cell r="BW34" t="str">
            <v>L.E.P</v>
          </cell>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BC35" t="str">
            <v>วรชัย/ปฐมพงษ์</v>
          </cell>
          <cell r="BF35">
            <v>1</v>
          </cell>
          <cell r="BH35">
            <v>823557010022</v>
          </cell>
          <cell r="BI35" t="str">
            <v>นายพรรต   จันทร์พรม</v>
          </cell>
          <cell r="BK35">
            <v>241275</v>
          </cell>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V35" t="str">
            <v>44/61</v>
          </cell>
          <cell r="BW35" t="str">
            <v>L.E.P</v>
          </cell>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BB36" t="str">
            <v>สืบทรัพย์ (คำสั่ง 5/6/2567) รอบที่ 2 // รายงานวันที่ 13/7/2567</v>
          </cell>
          <cell r="BC36" t="str">
            <v>ภัทร</v>
          </cell>
          <cell r="BF36">
            <v>1</v>
          </cell>
          <cell r="BH36">
            <v>823558010417</v>
          </cell>
          <cell r="BI36" t="str">
            <v>นางสาวจิราภา   ดวงแก้วเรือน</v>
          </cell>
          <cell r="BJ36">
            <v>241308</v>
          </cell>
          <cell r="BK36" t="str">
            <v>28/3/2560</v>
          </cell>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V36" t="str">
            <v>45/61</v>
          </cell>
          <cell r="BW36" t="str">
            <v>L.E.P</v>
          </cell>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BB37" t="str">
            <v>สืบทรัพย์ (คำสั่ง 5/6/2567)รอบที่ 2 // รายงานวันที่ 26/7/2557</v>
          </cell>
          <cell r="BC37" t="str">
            <v>วรชัย</v>
          </cell>
          <cell r="BF37">
            <v>1</v>
          </cell>
          <cell r="BH37">
            <v>823558010490</v>
          </cell>
          <cell r="BI37" t="str">
            <v>นางสาวพัชรินทร์   ชุติมา</v>
          </cell>
          <cell r="BK37">
            <v>241275</v>
          </cell>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V37" t="str">
            <v>46/61</v>
          </cell>
          <cell r="BW37" t="str">
            <v>L.E.P</v>
          </cell>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Z38">
            <v>15</v>
          </cell>
          <cell r="AA38">
            <v>1</v>
          </cell>
          <cell r="AB38">
            <v>2556</v>
          </cell>
          <cell r="BC38" t="str">
            <v>วรชัย</v>
          </cell>
          <cell r="BF38">
            <v>1</v>
          </cell>
          <cell r="BH38" t="str">
            <v>-</v>
          </cell>
          <cell r="BI38" t="str">
            <v>นางสาวมลิวรรณ์   วงเสน</v>
          </cell>
          <cell r="BJ38" t="str">
            <v>24/7/2560</v>
          </cell>
          <cell r="BK38">
            <v>241275</v>
          </cell>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V38" t="str">
            <v>47/61</v>
          </cell>
          <cell r="BW38" t="str">
            <v>L.E.P</v>
          </cell>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BB39" t="str">
            <v>สืบทรัพย์ (คำสั่ง 5/6/2567)รอบที่2 // รายงานวันที่ 27/7/2567</v>
          </cell>
          <cell r="BC39" t="str">
            <v>ศตวรรษ</v>
          </cell>
          <cell r="BF39">
            <v>1</v>
          </cell>
          <cell r="BH39">
            <v>823558010295</v>
          </cell>
          <cell r="BI39" t="str">
            <v>นายราชัญ   โต๊ะสู</v>
          </cell>
          <cell r="BJ39">
            <v>241514</v>
          </cell>
          <cell r="BK39">
            <v>241492</v>
          </cell>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Z40">
            <v>29</v>
          </cell>
          <cell r="AA40">
            <v>4</v>
          </cell>
          <cell r="AB40">
            <v>2556</v>
          </cell>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F40">
            <v>1</v>
          </cell>
          <cell r="BH40">
            <v>823558020010</v>
          </cell>
          <cell r="BI40" t="str">
            <v>นางสุภาพร   สันกลกิจ</v>
          </cell>
          <cell r="BJ40">
            <v>241501</v>
          </cell>
          <cell r="BK40" t="str">
            <v>8/1/2560
25/4/2561</v>
          </cell>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T40">
            <v>4</v>
          </cell>
          <cell r="BV40" t="str">
            <v>115/61</v>
          </cell>
          <cell r="BW40" t="str">
            <v>L.E.P</v>
          </cell>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M40">
            <v>4</v>
          </cell>
          <cell r="CX40">
            <v>242957</v>
          </cell>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Z41">
            <v>8</v>
          </cell>
          <cell r="AA41">
            <v>7</v>
          </cell>
          <cell r="AB41">
            <v>2556</v>
          </cell>
          <cell r="BB41" t="str">
            <v>ถอนการยึด 17/11/2564</v>
          </cell>
          <cell r="BC41" t="str">
            <v>ปฐมพงษ์</v>
          </cell>
          <cell r="BF41">
            <v>1</v>
          </cell>
          <cell r="BH41">
            <v>823558010191</v>
          </cell>
          <cell r="BI41" t="str">
            <v>นางสิริกร   คำปัญญา</v>
          </cell>
          <cell r="BJ41">
            <v>241351</v>
          </cell>
          <cell r="BK41" t="str">
            <v>1/8/2560
7/6/2561</v>
          </cell>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W41" t="str">
            <v>L.E.P</v>
          </cell>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X41">
            <v>243333</v>
          </cell>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Z42">
            <v>4</v>
          </cell>
          <cell r="AA42">
            <v>11</v>
          </cell>
          <cell r="AB42">
            <v>2556</v>
          </cell>
          <cell r="BF42">
            <v>1</v>
          </cell>
          <cell r="BH42">
            <v>0</v>
          </cell>
          <cell r="BI42" t="str">
            <v>นายสมศักดิ์   เทพเสน</v>
          </cell>
          <cell r="BP42">
            <v>3550600126510</v>
          </cell>
          <cell r="BQ42" t="str">
            <v>ยกเลิกสืบทรัพย์  //  ชำระปิดบัญชี (กระดาษสั่ง 17/07/2560)</v>
          </cell>
          <cell r="BR42" t="str">
            <v>ยกเลิกสืบ</v>
          </cell>
          <cell r="BW42" t="str">
            <v>L.E.P</v>
          </cell>
          <cell r="CB42" t="e">
            <v>#NAME?</v>
          </cell>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BB43" t="str">
            <v>สืบทรัพย์ รอบ 3 (คำสั่ง31/10/2565)สืบแล้ว รายงานผลวันที่ 16/1/2566</v>
          </cell>
          <cell r="BC43" t="str">
            <v>ภัทร</v>
          </cell>
          <cell r="BF43">
            <v>1</v>
          </cell>
          <cell r="BH43">
            <v>823555020098</v>
          </cell>
          <cell r="BI43" t="str">
            <v>นายดนุพันธ์   มั่นกตัญญู</v>
          </cell>
          <cell r="BJ43">
            <v>241480</v>
          </cell>
          <cell r="BK43" t="str">
            <v>1/8/2560,22/2/2561</v>
          </cell>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X43">
            <v>243000</v>
          </cell>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R44" t="str">
            <v>แขวงเชียงใหม่</v>
          </cell>
          <cell r="S44" t="str">
            <v>ผบ.9074</v>
          </cell>
          <cell r="T44">
            <v>2558</v>
          </cell>
          <cell r="U44" t="str">
            <v>ผบ.771</v>
          </cell>
          <cell r="V44">
            <v>2559</v>
          </cell>
          <cell r="W44">
            <v>9</v>
          </cell>
          <cell r="X44">
            <v>2</v>
          </cell>
          <cell r="Y44">
            <v>2559</v>
          </cell>
          <cell r="BB44" t="str">
            <v xml:space="preserve">สืบทรัพย์ (คำสั่ง 5/6/2567)รอบที่ 2 // รายงานวันที่ 27/7/2567 //สืบครั้งที่ 4 รายงานผลสืบ 4/7/2568 </v>
          </cell>
          <cell r="BC44" t="str">
            <v xml:space="preserve">ศตวรรษ // นุสบา </v>
          </cell>
          <cell r="BF44">
            <v>1</v>
          </cell>
          <cell r="BH44">
            <v>823558010366</v>
          </cell>
          <cell r="BI44" t="str">
            <v>นางประภาพร   คำซาว</v>
          </cell>
          <cell r="BJ44">
            <v>241501</v>
          </cell>
          <cell r="BK44" t="str">
            <v>25/4/2561</v>
          </cell>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V44" t="str">
            <v>114/61</v>
          </cell>
          <cell r="BW44" t="str">
            <v>L.E.P</v>
          </cell>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cell r="CO44" t="str">
            <v>1.นางกนกลักษณ์ พงศ์อัครหิรัญ
2.นางสาวนวพร พงศ์อัครหิรัญ
3.นายณัฎฐ์ชวัญช์ บำรุงธนกุล</v>
          </cell>
          <cell r="CP44" t="str">
            <v>จำเลยที่ 1
จำเลยที่ 2
คู่สมรสจำเลยที่ 2</v>
          </cell>
          <cell r="CQ44" t="str">
            <v>3-5006-00083-08-0
1-5007-00127-92-9
1-5016-00081-36-7</v>
          </cell>
          <cell r="CR44" t="str">
            <v xml:space="preserve">-ไม่พบว่ามีกรรมสิทธิ์ในที่ดิน อ.เมืองเชียงใหม่ จ.เชียงใหม่ 
-พบว่ามีกรรมสิทธิ์ในที่ดิน โฉนดที่ดินเลขที่ 39581 เลขที่ดิน 30 หน้าสำรวจ 2433 ต.สันป่ายาง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อ.ฮอด จ.เชียงใหม่ </v>
          </cell>
          <cell r="CS44" t="str">
            <v>พบทรัพย์</v>
          </cell>
          <cell r="CU44">
            <v>3</v>
          </cell>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Z45">
            <v>29</v>
          </cell>
          <cell r="AA45">
            <v>4</v>
          </cell>
          <cell r="AB45">
            <v>2557</v>
          </cell>
          <cell r="BB45" t="str">
            <v>คำสั่งสืบครั้งที่ 2 วันที่ 4/7/2566//สืบแล้ว รายงานผลสืบวันที่ 17/11/2566</v>
          </cell>
          <cell r="BC45" t="str">
            <v>วรชัย / ปฐมพงษ์</v>
          </cell>
          <cell r="BF45">
            <v>1</v>
          </cell>
          <cell r="BH45" t="str">
            <v>-</v>
          </cell>
          <cell r="BI45" t="str">
            <v>นางชมพูนุช   ใจยะวัง</v>
          </cell>
          <cell r="BJ45">
            <v>241618</v>
          </cell>
          <cell r="BK45">
            <v>241275</v>
          </cell>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W45" t="str">
            <v>L.E.P</v>
          </cell>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BB46" t="str">
            <v>สืบทรัพย์ (คำสั่ง 5/6/2567) รอบที่ 2 // รายงานวันที่ 13/7/2567</v>
          </cell>
          <cell r="BC46" t="str">
            <v>วรชัย</v>
          </cell>
          <cell r="BF46">
            <v>1</v>
          </cell>
          <cell r="BH46">
            <v>823557010570</v>
          </cell>
          <cell r="BI46" t="str">
            <v>นายพรชัย   ชวนะปัญญา</v>
          </cell>
          <cell r="BJ46" t="str">
            <v>10/7/2561
3/7/2561</v>
          </cell>
          <cell r="BK46">
            <v>241585</v>
          </cell>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W46" t="str">
            <v>L.E.P</v>
          </cell>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E46">
            <v>3</v>
          </cell>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BB47" t="str">
            <v>สืบทรัพย์ (คำสั่ง 5/6/2567) รอบที่ 2 // รายงานวันที่ 26/7/2567</v>
          </cell>
          <cell r="BC47" t="str">
            <v>ศตวรรษ</v>
          </cell>
          <cell r="BF47">
            <v>1</v>
          </cell>
          <cell r="BH47">
            <v>823558010493</v>
          </cell>
          <cell r="BI47" t="str">
            <v>นางสาวจุฬาลักษณ์   ซาวคำ</v>
          </cell>
          <cell r="BJ47">
            <v>241514</v>
          </cell>
          <cell r="BK47">
            <v>241492</v>
          </cell>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Z48">
            <v>14</v>
          </cell>
          <cell r="AA48">
            <v>12</v>
          </cell>
          <cell r="AB48">
            <v>2558</v>
          </cell>
          <cell r="BB48" t="str">
            <v>สืบทรัพย์ (คำสั่ง 5/6/2567) // รายงานวันที่ (9/8/2567)</v>
          </cell>
          <cell r="BC48" t="str">
            <v>วรชัย</v>
          </cell>
          <cell r="BF48">
            <v>1</v>
          </cell>
          <cell r="BH48">
            <v>823558010420</v>
          </cell>
          <cell r="BI48" t="str">
            <v>นายธนพงษ์   สุริยะเจริญ</v>
          </cell>
          <cell r="BK48">
            <v>241275</v>
          </cell>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V48" t="str">
            <v>51/61</v>
          </cell>
          <cell r="BW48" t="str">
            <v>L.E.P</v>
          </cell>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BB49" t="str">
            <v>สืบทรัพย์ (คำสั่ง 5/6/2567) // รายงานวันที่ (9/8/2567)</v>
          </cell>
          <cell r="BC49" t="str">
            <v>ปฐมพงษ์</v>
          </cell>
          <cell r="BF49">
            <v>1</v>
          </cell>
          <cell r="BH49">
            <v>823557010653</v>
          </cell>
          <cell r="BI49" t="str">
            <v>นางจันจิรา   ตันโต</v>
          </cell>
          <cell r="BJ49" t="str">
            <v>15/5/2561</v>
          </cell>
          <cell r="BK49">
            <v>241275</v>
          </cell>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V49" t="str">
            <v>135/61</v>
          </cell>
          <cell r="BW49" t="str">
            <v>L.E.P</v>
          </cell>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BB50" t="str">
            <v>สืบทรัพย์ (คำสั่ง 5/6/2567) รอบที่ 3 // รายงานวันที่ 26/7/2567</v>
          </cell>
          <cell r="BC50" t="str">
            <v>ปฐมพงษ์
วรกมล</v>
          </cell>
          <cell r="BF50">
            <v>1</v>
          </cell>
          <cell r="BH50">
            <v>823558010494</v>
          </cell>
          <cell r="BI50" t="str">
            <v>นางสาวจิตติมาส   แซ่เฮ้ง</v>
          </cell>
          <cell r="BJ50">
            <v>241568</v>
          </cell>
          <cell r="BK50">
            <v>241585</v>
          </cell>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V50" t="str">
            <v>132/61</v>
          </cell>
          <cell r="BW50" t="str">
            <v>L.E.P</v>
          </cell>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BB51" t="str">
            <v>สืบทรัพย์ (คำสั่ง 10/04/2568) // (รายงานผลสืบทรัพย์ 12/6/2568)</v>
          </cell>
          <cell r="BC51" t="str">
            <v>ศตวรรษ/ปฏิยุทธ์</v>
          </cell>
          <cell r="BF51">
            <v>1</v>
          </cell>
          <cell r="BH51">
            <v>823558010093</v>
          </cell>
          <cell r="BI51" t="str">
            <v>นางสาวนงลักษณ์   ไม้ทองดี</v>
          </cell>
          <cell r="BJ51">
            <v>241480</v>
          </cell>
          <cell r="BK51">
            <v>241480</v>
          </cell>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Y51" t="str">
            <v>1.นางสาวนงลักษณ์ ไม้ทองดี
2.นางสาวสายสมร แสงแก้วหรือนางสายสมร สังขวรรณ
3.นายสันติชัย สังขวรรณ
4.นางชนันธร วรรณหลวง
5.นายอนุวัฒน์ วรรณหลวง</v>
          </cell>
          <cell r="BZ51" t="str">
            <v>จำเลยที่ 1
จำเลยที่ 2
คู่สมรสจำเลยที่ 2
จำเลยที่ 3
คู่สมรสจำเลยที่ 3</v>
          </cell>
          <cell r="CA51" t="str">
            <v>1-6001-00195-24-8
8-5010-76000-78-0
3-5009-00210-29-0
3-5009-00939-85-1
3-5009-00519-43-6</v>
          </cell>
          <cell r="CB51" t="str">
            <v>-ไม่พบว่ามีกรรมสิทธิ์ในที่ดิน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v>
          </cell>
          <cell r="CC51" t="str">
            <v>ไม่พบ</v>
          </cell>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Z52">
            <v>22</v>
          </cell>
          <cell r="AA52">
            <v>12</v>
          </cell>
          <cell r="AB52">
            <v>2557</v>
          </cell>
          <cell r="AI52">
            <v>26</v>
          </cell>
          <cell r="AJ52">
            <v>4</v>
          </cell>
          <cell r="AK52">
            <v>2560</v>
          </cell>
          <cell r="BB52" t="str">
            <v>พี่ขวัญแจ้งสืบใหม่ 5 ที่ วันที่ 27/5/2563 ส่งก่อน 5/6/2563</v>
          </cell>
          <cell r="BC52" t="str">
            <v>สกุลรัตน์</v>
          </cell>
          <cell r="BF52">
            <v>1</v>
          </cell>
          <cell r="BH52">
            <v>823557010031</v>
          </cell>
          <cell r="BI52" t="str">
            <v>นางสาวนุชนารถ   ชมชาติ</v>
          </cell>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T52">
            <v>4</v>
          </cell>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R53" t="str">
            <v>จังหวัดเชียงใหม่</v>
          </cell>
          <cell r="S53" t="str">
            <v>ผบ.419</v>
          </cell>
          <cell r="T53">
            <v>2554</v>
          </cell>
          <cell r="U53" t="str">
            <v>ผบ.688</v>
          </cell>
          <cell r="V53">
            <v>2554</v>
          </cell>
          <cell r="BC53" t="str">
            <v>สกุลรัตน์</v>
          </cell>
          <cell r="BF53">
            <v>1</v>
          </cell>
          <cell r="BH53" t="str">
            <v>-</v>
          </cell>
          <cell r="BI53" t="str">
            <v>นางอัมภวันหรือศิวาพัชร์   ทองคำ</v>
          </cell>
          <cell r="BP53" t="str">
            <v>-</v>
          </cell>
          <cell r="BQ53" t="str">
            <v>ชะลอตามคำสั่งออมสินเขต 1</v>
          </cell>
          <cell r="BR53" t="str">
            <v>ชะลอ</v>
          </cell>
          <cell r="BW53" t="str">
            <v>L.E.P</v>
          </cell>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Z54">
            <v>18</v>
          </cell>
          <cell r="AA54">
            <v>6</v>
          </cell>
          <cell r="AB54">
            <v>2556</v>
          </cell>
          <cell r="BC54" t="str">
            <v>อคธรรม</v>
          </cell>
          <cell r="BF54">
            <v>1</v>
          </cell>
          <cell r="BH54">
            <v>800005993756</v>
          </cell>
          <cell r="BI54" t="str">
            <v>นายภิชิษ   ปัญญาเจริญ</v>
          </cell>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T54">
            <v>1</v>
          </cell>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row>
        <row r="55">
          <cell r="B55">
            <v>49</v>
          </cell>
          <cell r="C55">
            <v>22</v>
          </cell>
          <cell r="D55">
            <v>6</v>
          </cell>
          <cell r="E55">
            <v>2560</v>
          </cell>
          <cell r="F55">
            <v>800023938577</v>
          </cell>
          <cell r="G55" t="str">
            <v>นาย</v>
          </cell>
          <cell r="H55" t="str">
            <v>ชูศักดิ์</v>
          </cell>
          <cell r="I55" t="str">
            <v>สุตะวงค์</v>
          </cell>
          <cell r="J55">
            <v>3570800056531</v>
          </cell>
          <cell r="K55" t="str">
            <v>เซ็นทรัล แอร์พอร์ต พลาซ่า เชียงใหม่</v>
          </cell>
          <cell r="L55" t="str">
            <v>เชียงใหม่ 1</v>
          </cell>
          <cell r="M55">
            <v>8</v>
          </cell>
          <cell r="N55" t="str">
            <v>สินเชื่อสวัสดิการ</v>
          </cell>
          <cell r="O55" t="str">
            <v>1.บุคคลค้ำประกัน</v>
          </cell>
          <cell r="P55">
            <v>1018646.81</v>
          </cell>
          <cell r="R55" t="str">
            <v>จังหวัดเชียงใหม่</v>
          </cell>
          <cell r="S55" t="str">
            <v>ผบ.1923</v>
          </cell>
          <cell r="T55">
            <v>2558</v>
          </cell>
          <cell r="U55" t="str">
            <v>ผบ.65</v>
          </cell>
          <cell r="V55">
            <v>2559</v>
          </cell>
          <cell r="W55">
            <v>25</v>
          </cell>
          <cell r="X55">
            <v>1</v>
          </cell>
          <cell r="Y55">
            <v>2559</v>
          </cell>
          <cell r="BB55" t="str">
            <v xml:space="preserve">ชะลอยึดชำระเป็นปกติ 24/3/2563//รายงานผลสืบทรัพย์ครั้งที่ 2 วันที่ 20/6/2568 </v>
          </cell>
          <cell r="BC55" t="str">
            <v>นุสบา</v>
          </cell>
          <cell r="BF55">
            <v>1</v>
          </cell>
          <cell r="BH55" t="str">
            <v>ไม่มีข้อมูล</v>
          </cell>
          <cell r="BI55" t="str">
            <v>นายชูศักดิ์   สุตะวงค์</v>
          </cell>
          <cell r="BJ55">
            <v>241236</v>
          </cell>
          <cell r="BK55">
            <v>241585</v>
          </cell>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V55" t="str">
            <v>05/61</v>
          </cell>
          <cell r="BW55" t="str">
            <v>L.E.P</v>
          </cell>
          <cell r="BY55" t="str">
            <v>1. นายชูศักดิ์  สุตะวงค์
2.นางชฎาภรณ์  สุตะวงค์
3. นายรังสรรค์ เพาะชาลี
4. นางสาวจารุวรรณ เครือฟู</v>
          </cell>
          <cell r="BZ55" t="str">
            <v>จำเลยที่ 1
คู่สมรสจำเลยที่ 1
จำเลยที่ 2
จำเลยที่ 3</v>
          </cell>
          <cell r="CA55" t="str">
            <v>3-5708-00056-53-1
3-5003-00152-88-4
3-3601-00967-59-2
3-5299-00128-91-5</v>
          </cell>
          <cell r="CB55" t="str">
            <v xml:space="preserve">-ไม่พบว่ามีกกรรมสิทธิ์ในที่ดิน อ.เมืองเชียงใหม่ จ.เชียงใหม่ 
-ไม่พบว่ามีกรรมสิทธิ์ในที่ดิน อ.แม่แจ่ม จ.เชียงใหม่ 
-ไม่พบว่ามีกรรมสิทธิ์ในที่ดิน อ.เชียงแสน จ.เชียงราย
-ไม่พบว่ามีกกรรมสิทธิ์ในที่ดิน อ.เมืองเชียงใหม่ จ.เชียงใหม่ 
-ไม่พบว่ามีกรรมสิทธิ์ในที่ดิน อ.แม่แจ่ม จ.เชียงใหม่ 
-ไม่พบว่ามีกกรรมสิทธิ์ในที่ดิน อ.เมืองเชียงใหม่ จ.เชียงใหม่ 
-ไม่พบว่ามีกกรรมสิทธิ์ในที่ดิน อ.สันทราย จ.เชียงใหม่ 
-ไม่พบว่ามีกกรรมสิทธิ์ในที่ดิน อ.เมืองชัยภูมิ จ.ชัยภูมิ
-ไม่พบว่ามีกกรรมสิทธิ์ในที่ดิน อ.เมืองเชียงใหม่ จ.เชียงใหม่ 
-ไม่พบว่ามีกกรรมสิทธิ์ในที่ดิน อ.เถิน จ.ลำปาง </v>
          </cell>
          <cell r="CC55" t="str">
            <v>ไม่พบทรัพย์</v>
          </cell>
          <cell r="CE55">
            <v>4</v>
          </cell>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R56" t="str">
            <v>แขวงเชียงใหม่</v>
          </cell>
          <cell r="S56" t="str">
            <v>ผบ.9977</v>
          </cell>
          <cell r="T56">
            <v>2558</v>
          </cell>
          <cell r="U56" t="str">
            <v>ผบ.864</v>
          </cell>
          <cell r="V56">
            <v>2559</v>
          </cell>
          <cell r="W56">
            <v>11</v>
          </cell>
          <cell r="X56">
            <v>2</v>
          </cell>
          <cell r="Y56">
            <v>2559</v>
          </cell>
          <cell r="BB56" t="str">
            <v>ปิดบัญชี 10/04/2568</v>
          </cell>
          <cell r="BC56" t="str">
            <v>ศตวรรษ</v>
          </cell>
          <cell r="BF56">
            <v>1</v>
          </cell>
          <cell r="BH56" t="str">
            <v>ไม่มีข้อมูล</v>
          </cell>
          <cell r="BI56" t="str">
            <v>นายอภัย   แสงคำ</v>
          </cell>
          <cell r="BJ56">
            <v>241501</v>
          </cell>
          <cell r="BK56">
            <v>241501</v>
          </cell>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V56" t="str">
            <v>55/61</v>
          </cell>
          <cell r="BW56" t="str">
            <v>L.E.P</v>
          </cell>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R57" t="str">
            <v>จังหวัดเชียงใหม่</v>
          </cell>
          <cell r="S57" t="str">
            <v>ผบ.2205</v>
          </cell>
          <cell r="T57">
            <v>2558</v>
          </cell>
          <cell r="U57" t="str">
            <v>ผบ.129</v>
          </cell>
          <cell r="V57">
            <v>2559</v>
          </cell>
          <cell r="W57">
            <v>1</v>
          </cell>
          <cell r="X57">
            <v>2</v>
          </cell>
          <cell r="Y57">
            <v>2559</v>
          </cell>
          <cell r="BC57" t="str">
            <v>ปฐมพงษ์ / ศตวรรษ</v>
          </cell>
          <cell r="BD57">
            <v>241709</v>
          </cell>
          <cell r="BF57">
            <v>1</v>
          </cell>
          <cell r="BH57" t="str">
            <v>-</v>
          </cell>
          <cell r="BI57" t="str">
            <v>นางสาวณัฐธิดา   พาจันดี</v>
          </cell>
          <cell r="BJ57">
            <v>241501</v>
          </cell>
          <cell r="BK57">
            <v>241501</v>
          </cell>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V57" t="str">
            <v>56/61</v>
          </cell>
          <cell r="BW57" t="str">
            <v>L.E.P</v>
          </cell>
        </row>
        <row r="58">
          <cell r="B58">
            <v>52</v>
          </cell>
          <cell r="C58">
            <v>28</v>
          </cell>
          <cell r="D58">
            <v>6</v>
          </cell>
          <cell r="E58">
            <v>2560</v>
          </cell>
          <cell r="F58">
            <v>800032575907</v>
          </cell>
          <cell r="G58" t="str">
            <v>นางสาว</v>
          </cell>
          <cell r="H58" t="str">
            <v>พัชรี</v>
          </cell>
          <cell r="I58" t="str">
            <v>โอบอ้อม</v>
          </cell>
          <cell r="L58" t="str">
            <v>เชียงใหม่ 1</v>
          </cell>
          <cell r="M58">
            <v>8</v>
          </cell>
          <cell r="R58" t="str">
            <v>จังหวัดฮอด</v>
          </cell>
          <cell r="S58" t="str">
            <v>ผบ.707</v>
          </cell>
          <cell r="T58">
            <v>2558</v>
          </cell>
          <cell r="U58" t="str">
            <v>ผบ.48</v>
          </cell>
          <cell r="V58">
            <v>2559</v>
          </cell>
          <cell r="W58">
            <v>8</v>
          </cell>
          <cell r="X58">
            <v>2</v>
          </cell>
          <cell r="Y58">
            <v>2559</v>
          </cell>
          <cell r="BC58" t="str">
            <v>ศิราณี</v>
          </cell>
          <cell r="BF58">
            <v>1</v>
          </cell>
          <cell r="BH58">
            <v>823557010609</v>
          </cell>
          <cell r="BI58" t="str">
            <v>นางสาวพัชรี   โอบอ้อม</v>
          </cell>
          <cell r="BJ58" t="str">
            <v>4/6/2561
7/6/2561</v>
          </cell>
          <cell r="BK58">
            <v>241585</v>
          </cell>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L59" t="str">
            <v>เชียงใหม่ 1</v>
          </cell>
          <cell r="M59">
            <v>8</v>
          </cell>
          <cell r="R59" t="str">
            <v>แขวงเชียงใหม่</v>
          </cell>
          <cell r="S59" t="str">
            <v>ผบ.9981</v>
          </cell>
          <cell r="T59">
            <v>2558</v>
          </cell>
          <cell r="U59" t="str">
            <v>ผบ.2885</v>
          </cell>
          <cell r="V59">
            <v>2559</v>
          </cell>
          <cell r="W59">
            <v>3</v>
          </cell>
          <cell r="X59">
            <v>5</v>
          </cell>
          <cell r="Y59">
            <v>2559</v>
          </cell>
          <cell r="BF59">
            <v>1</v>
          </cell>
          <cell r="BH59">
            <v>823558010502</v>
          </cell>
          <cell r="BI59" t="str">
            <v>นายฉัตรชัย    เปียงเพี้ยง</v>
          </cell>
          <cell r="BP59">
            <v>3501800239408</v>
          </cell>
          <cell r="BQ59" t="str">
            <v>ยกเลิกสืบทรัพย์  //  ชำระปิดบัญชี (กระดาษสั่ง 17/07/2560)</v>
          </cell>
          <cell r="BR59" t="str">
            <v>ยกเลิกสืบ</v>
          </cell>
          <cell r="BW59" t="str">
            <v>L.E.P</v>
          </cell>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Z60">
            <v>21</v>
          </cell>
          <cell r="AA60">
            <v>3</v>
          </cell>
          <cell r="AB60">
            <v>2556</v>
          </cell>
          <cell r="BB60" t="str">
            <v>สืบทรัพย์ รอบ 2 (คำสั่ง 1/12/2565)สืบด่วนเพื่อยื่นคดีล้มฯ//สืบแล้ว รายงานผล 28/12/2565</v>
          </cell>
          <cell r="BC60" t="str">
            <v>วรชัย
วรกมล</v>
          </cell>
          <cell r="BF60">
            <v>1</v>
          </cell>
          <cell r="BH60">
            <v>883162010342</v>
          </cell>
          <cell r="BI60" t="str">
            <v>นายปริญญา   สิงห์ทองวรรณ</v>
          </cell>
          <cell r="BJ60">
            <v>241351</v>
          </cell>
          <cell r="BK60" t="str">
            <v>8/1/2560
25/4/2561</v>
          </cell>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W60" t="str">
            <v>L.E.P</v>
          </cell>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R61" t="str">
            <v>จังหวัดเชียงใหม่</v>
          </cell>
          <cell r="S61" t="str">
            <v>ผบ.289</v>
          </cell>
          <cell r="T61">
            <v>2559</v>
          </cell>
          <cell r="U61" t="str">
            <v>ผบ.891</v>
          </cell>
          <cell r="V61">
            <v>2559</v>
          </cell>
          <cell r="Z61">
            <v>13</v>
          </cell>
          <cell r="AA61">
            <v>6</v>
          </cell>
          <cell r="AB61">
            <v>2559</v>
          </cell>
          <cell r="BB61" t="str">
            <v>สืบครั้งที่ 3 รายงานผลสืบ 25/2/2568</v>
          </cell>
          <cell r="BC61" t="str">
            <v>ศตวรรษ/นุสบา</v>
          </cell>
          <cell r="BF61">
            <v>1</v>
          </cell>
          <cell r="BH61" t="str">
            <v>ไม่มีข้อมูล</v>
          </cell>
          <cell r="BI61" t="str">
            <v>นางพิชญารัตน์หรือนันทนา     ปัญญาหรือเทพเสน</v>
          </cell>
          <cell r="BK61" t="str">
            <v>8/1/2560
25/4/2561</v>
          </cell>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V61" t="str">
            <v>134/61</v>
          </cell>
          <cell r="BW61" t="str">
            <v>L.E.P</v>
          </cell>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M61">
            <v>4</v>
          </cell>
          <cell r="CX61">
            <v>244127</v>
          </cell>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Z62">
            <v>15</v>
          </cell>
          <cell r="AA62">
            <v>5</v>
          </cell>
          <cell r="AB62">
            <v>2550</v>
          </cell>
          <cell r="AF62">
            <v>24</v>
          </cell>
          <cell r="AG62">
            <v>11</v>
          </cell>
          <cell r="AH62">
            <v>2551</v>
          </cell>
          <cell r="BC62" t="str">
            <v>ศตวรรษ</v>
          </cell>
          <cell r="BF62">
            <v>1</v>
          </cell>
          <cell r="BH62" t="str">
            <v>ไม่มีข้อมูล</v>
          </cell>
          <cell r="BI62" t="str">
            <v>ดาบตำรวจสุวรรณภูมิหรือธนัช   หมื่นราช</v>
          </cell>
          <cell r="BJ62">
            <v>241470</v>
          </cell>
          <cell r="BK62">
            <v>241460</v>
          </cell>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Z63">
            <v>13</v>
          </cell>
          <cell r="AA63">
            <v>3</v>
          </cell>
          <cell r="AB63">
            <v>2560</v>
          </cell>
          <cell r="BC63" t="str">
            <v>ปฐมพงษ์</v>
          </cell>
          <cell r="BF63">
            <v>4</v>
          </cell>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V63" t="str">
            <v>01/61</v>
          </cell>
          <cell r="BW63" t="str">
            <v>อคธรรม</v>
          </cell>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BC64" t="str">
            <v>วรชัย</v>
          </cell>
          <cell r="BF64">
            <v>4</v>
          </cell>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V64" t="str">
            <v>02/61</v>
          </cell>
          <cell r="BW64" t="str">
            <v>อคธรรม</v>
          </cell>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Z65">
            <v>13</v>
          </cell>
          <cell r="AA65">
            <v>3</v>
          </cell>
          <cell r="AB65">
            <v>2560</v>
          </cell>
          <cell r="BB65" t="str">
            <v>คำสั่งดำเนินงานรสืบรอบที่ 2 วันที่ 28/2/2568 // รายงานผลการสืบทรัพย์ 24/4/2568</v>
          </cell>
          <cell r="BC65" t="str">
            <v>วรชัย / ปฏิยุทธ์</v>
          </cell>
          <cell r="BF65">
            <v>4</v>
          </cell>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V65" t="str">
            <v>03/61</v>
          </cell>
          <cell r="BW65" t="str">
            <v>อคธรรม</v>
          </cell>
          <cell r="BY65" t="str">
            <v>1.นางบัวเงา จ๊ะมั่ง
2.นายจันทร์แก้ว จ๊ะมั่ง
3.นายนิคม พงค์จาย
4.นายวันชัย สุภาแก้ว
5.นางธเนตรทิพย์ สุภาแก้ว
6.นางมานิตา บุญตัน
7.นายสมศักดิ์ บุญตัน</v>
          </cell>
          <cell r="BZ65" t="str">
            <v>จำเลยที่ 1
คู่สมรสจำเลยที่ 1
จำเลยที่ 2
จำเลยที่ 3
คู่สมรสจำเลยที่ 3
จำเลยที่ 4
คู่สมรสจำเลยที่ 4</v>
          </cell>
          <cell r="CA65" t="str">
            <v>3-5009-01053-19-8
3-5009-01053-17-1
3-5009-00670-14-2
5-5201-00017-27-1
2-5009-00016-77-1
3-5009-00666-49-8
3-5009-00955-54-6</v>
          </cell>
          <cell r="CB65" t="str">
            <v>-ไม่พบว่ามีกรรมสิทธิ์ในที่ดิน อ.ฝาง จ.เชียงใหม่
-ไม่พบว่ามีกรรมสิทธิ์ในที่ดิน อ.ฝาง จ.เชียงใหม่
-พบว่ามีกรรมสิทธิ์ในที่ดินโฉนดเลขที่ 32912 ต.แม่คะ อ.ฝาง จ.เชียงใหม่ (ติดจำนอง)
-พบว่ามีกรรมสิทธิ์ในที่ดินโฉนดเลขที่ 21122 ต.สันทราย อ.ฝาง จ.เชียงใหม่ (ติดจำนอง)
-พบว่ามีกรรมสิทธิ์ในที่ดินโฉนดเลขที่ 52566 ต.สันทราย อ.ฝาง จ.เชียงใหม่ (ติดจำนอง)
-ไม่พบว่ามีกรรมสิทธิ์ในที่ดิน อ.เมืองลำปาง จ.ลำปาง
-พบว่ามีกรรมสิทธิ์ในที่ดินโฉนดเลขที่ 19815 ต.แม่คะ อ.ฝาง จ.เชียงใหม่ (สินส่วนตัว)
-พบว่ามีกรรมสิทธิ์ในที่ดินโฉนดเลขที่ 28086 ต.แม่คะ อ.ฝาง จ.เชียงใหม่ (ติดจำนอง)
-พบว่ามีกรรมสิทธิ์ในที่ดินโฉนดเลขที่ 42180 ต.แม่คะ อ.ฝาง จ.เชียงใหม่ (ติดจำนอง)
-ไม่พบว่ามีกรรมสิทธิ์ในที่ดิน อ.ฝาง จ.เชียงใหม่</v>
          </cell>
          <cell r="CC65" t="str">
            <v>พบ</v>
          </cell>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R66" t="str">
            <v>จังหวัดเชียงใหม่</v>
          </cell>
          <cell r="S66" t="str">
            <v>ผบ.1826</v>
          </cell>
          <cell r="T66">
            <v>2558</v>
          </cell>
          <cell r="U66" t="str">
            <v>ผบ.2304</v>
          </cell>
          <cell r="V66">
            <v>2558</v>
          </cell>
          <cell r="Z66">
            <v>9</v>
          </cell>
          <cell r="AA66">
            <v>11</v>
          </cell>
          <cell r="AB66">
            <v>2558</v>
          </cell>
          <cell r="BB66" t="str">
            <v>เจ้าหนี้รายอื่นยึดไปแล้ว
- ขอเฉลี่ยทรัพย์ 10/1/2563 นัดไต่สวน 9/3/2563 เวลา 9.00 น.</v>
          </cell>
          <cell r="BC66" t="str">
            <v>ศตวรรษ</v>
          </cell>
          <cell r="BF66">
            <v>3</v>
          </cell>
          <cell r="BH66">
            <v>823755010416</v>
          </cell>
          <cell r="BI66" t="str">
            <v>นางสาวชัญญา   เอื้องคำ</v>
          </cell>
          <cell r="BJ66" t="str">
            <v>22/2/2561,6/3/2561</v>
          </cell>
          <cell r="BK66">
            <v>241480</v>
          </cell>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CA66" t="str">
            <v>3-5009-01053-17-1</v>
          </cell>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R67" t="str">
            <v>จังหวัดเชียงใหม่</v>
          </cell>
          <cell r="S67" t="str">
            <v>ผบ.2280</v>
          </cell>
          <cell r="T67">
            <v>2558</v>
          </cell>
          <cell r="U67" t="str">
            <v>ผบ.112</v>
          </cell>
          <cell r="V67">
            <v>2559</v>
          </cell>
          <cell r="Z67">
            <v>1</v>
          </cell>
          <cell r="AA67">
            <v>2</v>
          </cell>
          <cell r="AB67">
            <v>2559</v>
          </cell>
          <cell r="BC67" t="str">
            <v>วรชัย / ปฐมพงษ์</v>
          </cell>
          <cell r="BF67">
            <v>3</v>
          </cell>
          <cell r="BH67">
            <v>823758010486</v>
          </cell>
          <cell r="BI67" t="str">
            <v>นางสาววัชรา   กาวิละ</v>
          </cell>
          <cell r="BJ67" t="str">
            <v>-</v>
          </cell>
          <cell r="BK67">
            <v>241480</v>
          </cell>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V67" t="str">
            <v>83/61</v>
          </cell>
          <cell r="BW67" t="str">
            <v>อคธรรม</v>
          </cell>
          <cell r="CA67" t="str">
            <v>3-5009-00670-14-2</v>
          </cell>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Z68">
            <v>22</v>
          </cell>
          <cell r="AA68">
            <v>4</v>
          </cell>
          <cell r="AB68">
            <v>2556</v>
          </cell>
          <cell r="BC68" t="str">
            <v>วรชัย</v>
          </cell>
          <cell r="BF68">
            <v>3</v>
          </cell>
          <cell r="BH68" t="str">
            <v>-</v>
          </cell>
          <cell r="BI68" t="str">
            <v>นางนภาภรณ์   หมื่นแจ่มหรือไชยจินดา</v>
          </cell>
          <cell r="BJ68">
            <v>241291</v>
          </cell>
          <cell r="BK68">
            <v>241585</v>
          </cell>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CA68" t="str">
            <v>5-5201-00017-27-1</v>
          </cell>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R69" t="str">
            <v>จังหวัดพิจิตร</v>
          </cell>
          <cell r="S69" t="str">
            <v>ผบ.1412</v>
          </cell>
          <cell r="T69">
            <v>2559</v>
          </cell>
          <cell r="U69" t="str">
            <v>ผบ.4065</v>
          </cell>
          <cell r="V69">
            <v>2559</v>
          </cell>
          <cell r="W69">
            <v>10</v>
          </cell>
          <cell r="X69">
            <v>10</v>
          </cell>
          <cell r="Y69">
            <v>2559</v>
          </cell>
          <cell r="BC69" t="str">
            <v xml:space="preserve">วรชัย </v>
          </cell>
          <cell r="BF69">
            <v>3</v>
          </cell>
          <cell r="BH69">
            <v>0</v>
          </cell>
          <cell r="BI69" t="str">
            <v>นางสาววรรณา     สิงสนอง</v>
          </cell>
          <cell r="BJ69">
            <v>241501</v>
          </cell>
          <cell r="BK69">
            <v>241501</v>
          </cell>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V69" t="str">
            <v>84/61</v>
          </cell>
          <cell r="BW69" t="str">
            <v>อคธรรม</v>
          </cell>
          <cell r="CA69" t="str">
            <v>2-5009-00016-77-1</v>
          </cell>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R70" t="str">
            <v>จังหวัดฝาง</v>
          </cell>
          <cell r="S70" t="str">
            <v>ผบ.25</v>
          </cell>
          <cell r="T70">
            <v>2558</v>
          </cell>
          <cell r="U70" t="str">
            <v>ผบ.213</v>
          </cell>
          <cell r="V70">
            <v>2558</v>
          </cell>
          <cell r="Z70">
            <v>29</v>
          </cell>
          <cell r="AA70">
            <v>8</v>
          </cell>
          <cell r="AB70">
            <v>2558</v>
          </cell>
          <cell r="BC70" t="str">
            <v>ปฐมพงษ์</v>
          </cell>
          <cell r="BF70">
            <v>4</v>
          </cell>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V70" t="str">
            <v>146/61</v>
          </cell>
          <cell r="BW70" t="str">
            <v>อคธรรม</v>
          </cell>
          <cell r="CA70" t="str">
            <v>3-5009-00666-49-8</v>
          </cell>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R71" t="str">
            <v>จังหวัดฝาง</v>
          </cell>
          <cell r="S71" t="str">
            <v>ผบ.380</v>
          </cell>
          <cell r="T71">
            <v>2559</v>
          </cell>
          <cell r="U71" t="str">
            <v>ผบ.1395</v>
          </cell>
          <cell r="V71">
            <v>2559</v>
          </cell>
          <cell r="Z71">
            <v>17</v>
          </cell>
          <cell r="AA71">
            <v>10</v>
          </cell>
          <cell r="AB71">
            <v>2559</v>
          </cell>
          <cell r="BC71" t="str">
            <v>ปฐมพงษ์</v>
          </cell>
          <cell r="BF71">
            <v>4</v>
          </cell>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V71" t="str">
            <v>04/61</v>
          </cell>
          <cell r="BW71" t="str">
            <v>อคธรรม</v>
          </cell>
          <cell r="CA71" t="str">
            <v>3-5009-00955-54-6</v>
          </cell>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R72" t="str">
            <v>จังหวัดฝาง</v>
          </cell>
          <cell r="S72" t="str">
            <v>ผบ.168</v>
          </cell>
          <cell r="T72">
            <v>2557</v>
          </cell>
          <cell r="U72" t="str">
            <v>ผบ.311</v>
          </cell>
          <cell r="V72">
            <v>2557</v>
          </cell>
          <cell r="Z72">
            <v>16</v>
          </cell>
          <cell r="AA72">
            <v>6</v>
          </cell>
          <cell r="AB72">
            <v>2557</v>
          </cell>
          <cell r="BC72" t="str">
            <v>ปฐมพงษ์</v>
          </cell>
          <cell r="BF72">
            <v>4</v>
          </cell>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V72" t="str">
            <v>05/61</v>
          </cell>
          <cell r="BW72" t="str">
            <v>อคธรรม</v>
          </cell>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R73" t="str">
            <v>จังหวัดฝาง</v>
          </cell>
          <cell r="S73" t="str">
            <v>ผบ.834</v>
          </cell>
          <cell r="T73">
            <v>2558</v>
          </cell>
          <cell r="U73" t="str">
            <v>ผบ.965</v>
          </cell>
          <cell r="V73">
            <v>2558</v>
          </cell>
          <cell r="W73">
            <v>8</v>
          </cell>
          <cell r="X73">
            <v>12</v>
          </cell>
          <cell r="Y73">
            <v>2558</v>
          </cell>
          <cell r="BB73" t="str">
            <v>สืบแล้ว รายงานผลสืบ 21/10/2567</v>
          </cell>
          <cell r="BC73" t="str">
            <v>ศตวรรษ/นุสบา</v>
          </cell>
          <cell r="BF73">
            <v>4</v>
          </cell>
          <cell r="BH73">
            <v>823857010590</v>
          </cell>
          <cell r="BI73" t="str">
            <v>นางสาวศราภรณ์     บุญรอด</v>
          </cell>
          <cell r="BJ73" t="str">
            <v>15/5/2561</v>
          </cell>
          <cell r="BK73">
            <v>241466</v>
          </cell>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V73" t="str">
            <v>163/61</v>
          </cell>
          <cell r="BW73" t="str">
            <v>อคธรรม</v>
          </cell>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E73">
            <v>4</v>
          </cell>
          <cell r="CW73">
            <v>243936</v>
          </cell>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R74" t="str">
            <v>จังหวัดฝาง</v>
          </cell>
          <cell r="S74" t="str">
            <v>ผบ.172</v>
          </cell>
          <cell r="T74">
            <v>2558</v>
          </cell>
          <cell r="U74" t="str">
            <v>ผบ.334</v>
          </cell>
          <cell r="V74">
            <v>2558</v>
          </cell>
          <cell r="Z74">
            <v>13</v>
          </cell>
          <cell r="AA74">
            <v>7</v>
          </cell>
          <cell r="AB74">
            <v>2558</v>
          </cell>
          <cell r="BC74" t="str">
            <v>ปฐมพงษ์</v>
          </cell>
          <cell r="BF74">
            <v>4</v>
          </cell>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V74" t="str">
            <v>06/61</v>
          </cell>
          <cell r="BW74" t="str">
            <v>อคธรรม</v>
          </cell>
          <cell r="BY74" t="str">
            <v>2. นางสาวพรทิพย์  คำแหลง</v>
          </cell>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R75" t="str">
            <v>จังหวัดฝาง</v>
          </cell>
          <cell r="S75" t="str">
            <v>ผบ.486</v>
          </cell>
          <cell r="T75">
            <v>2559</v>
          </cell>
          <cell r="U75" t="str">
            <v>ผบ.1382</v>
          </cell>
          <cell r="V75">
            <v>2559</v>
          </cell>
          <cell r="Z75">
            <v>17</v>
          </cell>
          <cell r="AA75">
            <v>10</v>
          </cell>
          <cell r="AB75">
            <v>2559</v>
          </cell>
          <cell r="BC75" t="str">
            <v>ปฐมพงษ์</v>
          </cell>
          <cell r="BF75">
            <v>4</v>
          </cell>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V75" t="str">
            <v>07/61</v>
          </cell>
          <cell r="BW75" t="str">
            <v>อคธรรม</v>
          </cell>
          <cell r="BY75" t="str">
            <v>3. นางสาวศุภาพิชญ์  ศรีคงยศ</v>
          </cell>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R76" t="str">
            <v>จังหวัดฝาง</v>
          </cell>
          <cell r="S76" t="str">
            <v>ผบ.245</v>
          </cell>
          <cell r="T76">
            <v>2558</v>
          </cell>
          <cell r="U76" t="str">
            <v>ผบ.788</v>
          </cell>
          <cell r="V76">
            <v>2558</v>
          </cell>
          <cell r="Z76">
            <v>16</v>
          </cell>
          <cell r="AA76">
            <v>9</v>
          </cell>
          <cell r="AB76">
            <v>2558</v>
          </cell>
          <cell r="BC76" t="str">
            <v>ปฐมพงษ์</v>
          </cell>
          <cell r="BF76">
            <v>4</v>
          </cell>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V76" t="str">
            <v>08/61</v>
          </cell>
          <cell r="BW76" t="str">
            <v>อคธรรม</v>
          </cell>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R77" t="str">
            <v>จังหวัดฝาง</v>
          </cell>
          <cell r="S77" t="str">
            <v>ผบ.148</v>
          </cell>
          <cell r="T77">
            <v>2558</v>
          </cell>
          <cell r="U77" t="str">
            <v>ผบ.632</v>
          </cell>
          <cell r="V77">
            <v>2558</v>
          </cell>
          <cell r="W77">
            <v>13</v>
          </cell>
          <cell r="X77">
            <v>8</v>
          </cell>
          <cell r="Y77">
            <v>2558</v>
          </cell>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F77">
            <v>4</v>
          </cell>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R78" t="str">
            <v>จังหวัดฝาง</v>
          </cell>
          <cell r="S78" t="str">
            <v>ผบ.152</v>
          </cell>
          <cell r="T78">
            <v>2556</v>
          </cell>
          <cell r="U78" t="str">
            <v>ผบ.465</v>
          </cell>
          <cell r="V78">
            <v>2556</v>
          </cell>
          <cell r="Z78">
            <v>16</v>
          </cell>
          <cell r="AA78">
            <v>9</v>
          </cell>
          <cell r="AB78">
            <v>2556</v>
          </cell>
          <cell r="BC78" t="str">
            <v>ปฐมพงษ์</v>
          </cell>
          <cell r="BF78">
            <v>4</v>
          </cell>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V78" t="str">
            <v>09/61</v>
          </cell>
          <cell r="BW78" t="str">
            <v>อคธรรม</v>
          </cell>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R79" t="str">
            <v>จังหวัดฝาง</v>
          </cell>
          <cell r="S79" t="str">
            <v>ผบ.32</v>
          </cell>
          <cell r="T79">
            <v>2559</v>
          </cell>
          <cell r="U79" t="str">
            <v>ผบ.118</v>
          </cell>
          <cell r="V79">
            <v>2559</v>
          </cell>
          <cell r="Z79">
            <v>4</v>
          </cell>
          <cell r="AA79">
            <v>3</v>
          </cell>
          <cell r="AB79">
            <v>2559</v>
          </cell>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F79">
            <v>4</v>
          </cell>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V79" t="str">
            <v>10/61</v>
          </cell>
          <cell r="BW79" t="str">
            <v>อคธรรม</v>
          </cell>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R80" t="str">
            <v>จังหวัดฝาง</v>
          </cell>
          <cell r="S80" t="str">
            <v>ผบ.953</v>
          </cell>
          <cell r="T80">
            <v>2558</v>
          </cell>
          <cell r="U80" t="str">
            <v>ผบ.7</v>
          </cell>
          <cell r="V80">
            <v>2559</v>
          </cell>
          <cell r="W80">
            <v>20</v>
          </cell>
          <cell r="X80">
            <v>1</v>
          </cell>
          <cell r="Y80">
            <v>2559</v>
          </cell>
          <cell r="BB80" t="str">
            <v>ถอนการยึดทรัพย์และบังคับคดี  19/6/2566//รายงาน 5/7/2566</v>
          </cell>
          <cell r="BC80" t="str">
            <v>ศตวรรษ</v>
          </cell>
          <cell r="BF80">
            <v>4</v>
          </cell>
          <cell r="BH80">
            <v>823858010418</v>
          </cell>
          <cell r="BI80" t="str">
            <v>นายประดิษฐ์   จีนตุง</v>
          </cell>
          <cell r="BJ80">
            <v>241554</v>
          </cell>
          <cell r="BK80" t="str">
            <v>25/4/2561</v>
          </cell>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V80" t="str">
            <v>161/61</v>
          </cell>
          <cell r="BW80" t="str">
            <v>อคธรรม</v>
          </cell>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R81" t="str">
            <v>จังหวัดฝาง</v>
          </cell>
          <cell r="S81" t="str">
            <v>ผบ.383</v>
          </cell>
          <cell r="T81">
            <v>2559</v>
          </cell>
          <cell r="U81" t="str">
            <v>ผบ.1394</v>
          </cell>
          <cell r="V81">
            <v>2559</v>
          </cell>
          <cell r="Z81">
            <v>17</v>
          </cell>
          <cell r="AA81">
            <v>10</v>
          </cell>
          <cell r="AB81">
            <v>2559</v>
          </cell>
          <cell r="BC81" t="str">
            <v>ศตวรรษ</v>
          </cell>
          <cell r="BF81">
            <v>4</v>
          </cell>
          <cell r="BH81">
            <v>823859010171</v>
          </cell>
          <cell r="BI81" t="str">
            <v>นางแก้วเรือน   เรืองฤทธิ์</v>
          </cell>
          <cell r="BJ81" t="str">
            <v>3/15/2561
15/5/2561</v>
          </cell>
          <cell r="BK81">
            <v>241501</v>
          </cell>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V81" t="str">
            <v>162/61</v>
          </cell>
          <cell r="BW81" t="str">
            <v>อคธรรม</v>
          </cell>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Z82">
            <v>30</v>
          </cell>
          <cell r="AA82">
            <v>1</v>
          </cell>
          <cell r="AB82">
            <v>2560</v>
          </cell>
          <cell r="BB82" t="str">
            <v>สืบทรัพย์ (คำสั่ง 2/3/2565) สืบรอบ 2//กำลังดำเนินการสืบทรัพย์</v>
          </cell>
          <cell r="BC82" t="str">
            <v>วรกมล 
ปฐมพงษ์</v>
          </cell>
          <cell r="BF82">
            <v>4</v>
          </cell>
          <cell r="BH82">
            <v>823859010462</v>
          </cell>
          <cell r="BI82" t="str">
            <v>นางกองแสง   สักงาม</v>
          </cell>
          <cell r="BJ82">
            <v>241368</v>
          </cell>
          <cell r="BK82">
            <v>241466</v>
          </cell>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V82" t="str">
            <v>11/61</v>
          </cell>
          <cell r="BW82" t="str">
            <v>อคธรรม</v>
          </cell>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W82">
            <v>243004</v>
          </cell>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R83" t="str">
            <v>จังหวัดฝาง</v>
          </cell>
          <cell r="S83" t="str">
            <v>ผบ.362</v>
          </cell>
          <cell r="T83">
            <v>2559</v>
          </cell>
          <cell r="U83" t="str">
            <v>ผบ.484</v>
          </cell>
          <cell r="V83">
            <v>2559</v>
          </cell>
          <cell r="Z83">
            <v>11</v>
          </cell>
          <cell r="AA83">
            <v>7</v>
          </cell>
          <cell r="AB83">
            <v>2559</v>
          </cell>
          <cell r="BC83" t="str">
            <v>ปฐมพงษ์</v>
          </cell>
          <cell r="BF83">
            <v>4</v>
          </cell>
          <cell r="BH83">
            <v>823859010223</v>
          </cell>
          <cell r="BI83" t="str">
            <v>นางสาวอำนวย   มาลา</v>
          </cell>
          <cell r="BJ83">
            <v>241368</v>
          </cell>
          <cell r="BK83">
            <v>241466</v>
          </cell>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V83" t="str">
            <v>12/61</v>
          </cell>
          <cell r="BW83" t="str">
            <v>อคธรรม</v>
          </cell>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R84" t="str">
            <v>จังหวัดฝาง</v>
          </cell>
          <cell r="S84" t="str">
            <v>ผบ.363</v>
          </cell>
          <cell r="T84">
            <v>2559</v>
          </cell>
          <cell r="U84" t="str">
            <v>ผบ.494</v>
          </cell>
          <cell r="V84">
            <v>2559</v>
          </cell>
          <cell r="Z84">
            <v>11</v>
          </cell>
          <cell r="AA84">
            <v>7</v>
          </cell>
          <cell r="AB84">
            <v>2559</v>
          </cell>
          <cell r="BC84" t="str">
            <v>ปฐมพงษ์</v>
          </cell>
          <cell r="BD84">
            <v>241709</v>
          </cell>
          <cell r="BF84">
            <v>4</v>
          </cell>
          <cell r="BH84">
            <v>823859010212</v>
          </cell>
          <cell r="BI84" t="str">
            <v>นายคมกฤษ   บุญเพิ่มพูล</v>
          </cell>
          <cell r="BJ84">
            <v>241367</v>
          </cell>
          <cell r="BK84">
            <v>241466</v>
          </cell>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V84" t="str">
            <v>13/61</v>
          </cell>
          <cell r="BW84" t="str">
            <v>อคธรรม</v>
          </cell>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R85" t="str">
            <v>จังหวัดฝาง</v>
          </cell>
          <cell r="S85" t="str">
            <v>ผบ.470</v>
          </cell>
          <cell r="T85">
            <v>2559</v>
          </cell>
          <cell r="U85" t="str">
            <v>ผบ.537</v>
          </cell>
          <cell r="V85">
            <v>2559</v>
          </cell>
          <cell r="Z85">
            <v>8</v>
          </cell>
          <cell r="AA85">
            <v>8</v>
          </cell>
          <cell r="AB85">
            <v>2559</v>
          </cell>
          <cell r="BC85" t="str">
            <v>ปฐมพงษ์</v>
          </cell>
          <cell r="BD85">
            <v>241709</v>
          </cell>
          <cell r="BF85">
            <v>4</v>
          </cell>
          <cell r="BH85">
            <v>823859010155</v>
          </cell>
          <cell r="BI85" t="str">
            <v>นางจีรภาภรณ์   อินต๊ะวงค์</v>
          </cell>
          <cell r="BJ85">
            <v>241367</v>
          </cell>
          <cell r="BK85">
            <v>241466</v>
          </cell>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V85" t="str">
            <v>14/61</v>
          </cell>
          <cell r="BW85" t="str">
            <v>อคธรรม</v>
          </cell>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R86" t="str">
            <v>จังหวัดฝาง</v>
          </cell>
          <cell r="S86" t="str">
            <v>ผบ.990</v>
          </cell>
          <cell r="T86">
            <v>2558</v>
          </cell>
          <cell r="BC86" t="str">
            <v>ศตวรรษ</v>
          </cell>
          <cell r="BF86">
            <v>4</v>
          </cell>
          <cell r="BH86">
            <v>823858010280</v>
          </cell>
          <cell r="BI86" t="str">
            <v>นายประพาส   น้อยสะปุ๋ง</v>
          </cell>
          <cell r="BJ86">
            <v>241584</v>
          </cell>
          <cell r="BK86" t="str">
            <v>25/4/2561</v>
          </cell>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V86" t="str">
            <v>166/61</v>
          </cell>
          <cell r="BW86" t="str">
            <v>อคธรรม</v>
          </cell>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R87" t="str">
            <v>จังหวัดฝาง</v>
          </cell>
          <cell r="S87" t="str">
            <v>ผบ.1514</v>
          </cell>
          <cell r="T87">
            <v>2559</v>
          </cell>
          <cell r="U87" t="str">
            <v>ผบ.55</v>
          </cell>
          <cell r="V87">
            <v>2560</v>
          </cell>
          <cell r="Z87">
            <v>30</v>
          </cell>
          <cell r="AA87">
            <v>1</v>
          </cell>
          <cell r="AB87">
            <v>2560</v>
          </cell>
          <cell r="BC87" t="str">
            <v>ปฐมพงษ์</v>
          </cell>
          <cell r="BD87">
            <v>241709</v>
          </cell>
          <cell r="BF87">
            <v>4</v>
          </cell>
          <cell r="BH87">
            <v>823859010468</v>
          </cell>
          <cell r="BI87" t="str">
            <v>นางแสงจันทร์   วิทยาคุณ</v>
          </cell>
          <cell r="BJ87">
            <v>241367</v>
          </cell>
          <cell r="BK87">
            <v>241466</v>
          </cell>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V87" t="str">
            <v>15/61</v>
          </cell>
          <cell r="BW87" t="str">
            <v>อคธรรม</v>
          </cell>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R88" t="str">
            <v>จังหวัดฝาง</v>
          </cell>
          <cell r="S88" t="str">
            <v>ผบ.127</v>
          </cell>
          <cell r="T88">
            <v>2557</v>
          </cell>
          <cell r="U88" t="str">
            <v>ผบ.351</v>
          </cell>
          <cell r="V88">
            <v>2557</v>
          </cell>
          <cell r="Z88">
            <v>9</v>
          </cell>
          <cell r="AA88">
            <v>7</v>
          </cell>
          <cell r="AB88">
            <v>2557</v>
          </cell>
          <cell r="BB88" t="str">
            <v>สืบทรัพย์ ครั้งที่ 2 วันที่มีคำสั่ง 2/6/2566 รายงานผลสืบทรัพย์วันที่ 22/6/2566</v>
          </cell>
          <cell r="BC88" t="str">
            <v>ศตวรรษ</v>
          </cell>
          <cell r="BF88">
            <v>4</v>
          </cell>
          <cell r="BH88" t="str">
            <v>-</v>
          </cell>
          <cell r="BI88" t="str">
            <v>นางสายอรุณ   ลำดวนดง</v>
          </cell>
          <cell r="BJ88">
            <v>241501</v>
          </cell>
          <cell r="BK88" t="str">
            <v>25/4/2561</v>
          </cell>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V88" t="str">
            <v>117/61</v>
          </cell>
          <cell r="BW88" t="str">
            <v>อคธรรม</v>
          </cell>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row>
        <row r="89">
          <cell r="B89">
            <v>83</v>
          </cell>
          <cell r="C89">
            <v>29</v>
          </cell>
          <cell r="D89">
            <v>8</v>
          </cell>
          <cell r="E89">
            <v>2560</v>
          </cell>
          <cell r="F89">
            <v>822248016369</v>
          </cell>
          <cell r="G89" t="str">
            <v>นาย</v>
          </cell>
          <cell r="H89" t="str">
            <v xml:space="preserve">ธนาศักดิ์  </v>
          </cell>
          <cell r="I89" t="str">
            <v>แซ่เตีย</v>
          </cell>
          <cell r="L89" t="str">
            <v>เชียงใหม่ 1</v>
          </cell>
          <cell r="M89">
            <v>8</v>
          </cell>
          <cell r="R89" t="str">
            <v>จังหวัดลำพูน</v>
          </cell>
          <cell r="U89" t="str">
            <v>ผบ.642</v>
          </cell>
          <cell r="V89">
            <v>2553</v>
          </cell>
          <cell r="BF89">
            <v>1</v>
          </cell>
          <cell r="BH89">
            <v>0</v>
          </cell>
          <cell r="BI89" t="str">
            <v>นายธนาศักดิ์     แซ่เตีย</v>
          </cell>
          <cell r="BN89" t="str">
            <v xml:space="preserve">1. นายธนาศักดิ์   แซ่เตีย
</v>
          </cell>
          <cell r="BO89" t="str">
            <v>ผู้กู้</v>
          </cell>
          <cell r="BQ89" t="str">
            <v>ไม่พบทรัพย์ (อยู่ระหว่างติดตามผลการสืบทรัพย์เพิ่มเติม)</v>
          </cell>
          <cell r="BR89" t="str">
            <v>ยังไม่ได้สืบ</v>
          </cell>
          <cell r="BW89" t="str">
            <v>L.E.P</v>
          </cell>
        </row>
        <row r="90">
          <cell r="B90">
            <v>84</v>
          </cell>
          <cell r="C90">
            <v>29</v>
          </cell>
          <cell r="D90">
            <v>8</v>
          </cell>
          <cell r="E90">
            <v>2560</v>
          </cell>
          <cell r="F90">
            <v>822248011576</v>
          </cell>
          <cell r="G90" t="str">
            <v>นาย</v>
          </cell>
          <cell r="H90" t="str">
            <v xml:space="preserve">จันทร์ติ๊บ </v>
          </cell>
          <cell r="I90" t="str">
            <v>สิงห์แก้ว</v>
          </cell>
          <cell r="L90" t="str">
            <v>เชียงใหม่ 1</v>
          </cell>
          <cell r="M90">
            <v>8</v>
          </cell>
          <cell r="R90" t="str">
            <v>จังหวัดลำพูน</v>
          </cell>
          <cell r="U90" t="str">
            <v>ผบ.636</v>
          </cell>
          <cell r="V90">
            <v>2553</v>
          </cell>
          <cell r="BF90">
            <v>1</v>
          </cell>
          <cell r="BH90">
            <v>0</v>
          </cell>
          <cell r="BI90" t="str">
            <v>นายจันทร์ติ๊บ    สิงห์แก้ว</v>
          </cell>
          <cell r="BN90" t="str">
            <v xml:space="preserve">1. นายจันทร์ติ๊บ  สิงห์แก้ว
</v>
          </cell>
          <cell r="BO90" t="str">
            <v xml:space="preserve">ผู้กู้
</v>
          </cell>
          <cell r="BQ90" t="str">
            <v>ไม่พบทรัพย์ (อยู่ระหว่างติดตามผลการสืบทรัพย์เพิ่มเติม)</v>
          </cell>
          <cell r="BR90" t="str">
            <v>ยังไม่ได้สืบ</v>
          </cell>
          <cell r="BW90" t="str">
            <v>L.E.P</v>
          </cell>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R91" t="str">
            <v>จังหวัดฝาง</v>
          </cell>
          <cell r="S91" t="str">
            <v>ผบ.1366</v>
          </cell>
          <cell r="T91">
            <v>2559</v>
          </cell>
          <cell r="U91" t="str">
            <v>ผบ.1475</v>
          </cell>
          <cell r="V91">
            <v>2559</v>
          </cell>
          <cell r="Z91">
            <v>21</v>
          </cell>
          <cell r="AA91">
            <v>11</v>
          </cell>
          <cell r="AB91">
            <v>2559</v>
          </cell>
          <cell r="BC91" t="str">
            <v>ปฐมพงษ์</v>
          </cell>
          <cell r="BF91">
            <v>4</v>
          </cell>
          <cell r="BH91">
            <v>823859010237</v>
          </cell>
          <cell r="BI91" t="str">
            <v>นางรุ่งนภา   แคนสี</v>
          </cell>
          <cell r="BK91">
            <v>241466</v>
          </cell>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V91" t="str">
            <v>16/61</v>
          </cell>
          <cell r="BW91" t="str">
            <v>อคธรรม</v>
          </cell>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R92" t="str">
            <v>จังหวัดฝาง</v>
          </cell>
          <cell r="S92" t="str">
            <v>ผบ.1368</v>
          </cell>
          <cell r="T92">
            <v>2559</v>
          </cell>
          <cell r="U92" t="str">
            <v>ผบ.1476</v>
          </cell>
          <cell r="V92">
            <v>2559</v>
          </cell>
          <cell r="Z92">
            <v>21</v>
          </cell>
          <cell r="AA92">
            <v>11</v>
          </cell>
          <cell r="AB92">
            <v>2559</v>
          </cell>
          <cell r="BC92" t="str">
            <v>ปฐมพงษ์</v>
          </cell>
          <cell r="BF92">
            <v>4</v>
          </cell>
          <cell r="BH92">
            <v>823859010230</v>
          </cell>
          <cell r="BI92" t="str">
            <v>นายแดง   แก้วอินต๊ะ</v>
          </cell>
          <cell r="BJ92">
            <v>241368</v>
          </cell>
          <cell r="BK92">
            <v>241466</v>
          </cell>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V92" t="str">
            <v>17/61</v>
          </cell>
          <cell r="BW92" t="str">
            <v>อคธรรม</v>
          </cell>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R93" t="str">
            <v>จังหวัดฝาง</v>
          </cell>
          <cell r="S93" t="str">
            <v>ผบ.1372</v>
          </cell>
          <cell r="T93">
            <v>2559</v>
          </cell>
          <cell r="U93" t="str">
            <v>ผบ.1534</v>
          </cell>
          <cell r="V93">
            <v>2559</v>
          </cell>
          <cell r="Z93">
            <v>15</v>
          </cell>
          <cell r="AA93">
            <v>12</v>
          </cell>
          <cell r="AB93">
            <v>2559</v>
          </cell>
          <cell r="BC93" t="str">
            <v>ปฐมพงษ์</v>
          </cell>
          <cell r="BF93">
            <v>4</v>
          </cell>
          <cell r="BH93">
            <v>823859010144</v>
          </cell>
          <cell r="BI93" t="str">
            <v>นายชัยเนตร   วิญญา</v>
          </cell>
          <cell r="BK93">
            <v>241466</v>
          </cell>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V93" t="str">
            <v>18/61</v>
          </cell>
          <cell r="BW93" t="str">
            <v>อคธรรม</v>
          </cell>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R94" t="str">
            <v>จังหวัดฝาง</v>
          </cell>
          <cell r="S94" t="str">
            <v>ผบ.1370</v>
          </cell>
          <cell r="T94">
            <v>2559</v>
          </cell>
          <cell r="U94" t="str">
            <v>ผบ.1477</v>
          </cell>
          <cell r="V94">
            <v>2559</v>
          </cell>
          <cell r="Z94">
            <v>21</v>
          </cell>
          <cell r="AA94">
            <v>11</v>
          </cell>
          <cell r="AB94">
            <v>2559</v>
          </cell>
          <cell r="BB94" t="str">
            <v>คำสั่งดำเนินงานวันที่ 6/12/2567 // รายงานคดีวันที่  24/1/2568</v>
          </cell>
          <cell r="BC94" t="str">
            <v>ปฐมพงษ์ / ศตวรรษ</v>
          </cell>
          <cell r="BF94">
            <v>4</v>
          </cell>
          <cell r="BH94">
            <v>823859010228</v>
          </cell>
          <cell r="BI94" t="str">
            <v>นายอัชชานนท์   สิริสุนทรกวี</v>
          </cell>
          <cell r="BK94">
            <v>241466</v>
          </cell>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V94" t="str">
            <v>19/61</v>
          </cell>
          <cell r="BW94" t="str">
            <v>อคธรรม</v>
          </cell>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R95" t="str">
            <v>จังหวัดฝาง</v>
          </cell>
          <cell r="S95" t="str">
            <v>ผบ.640</v>
          </cell>
          <cell r="T95">
            <v>2554</v>
          </cell>
          <cell r="U95" t="str">
            <v>ผบ.613</v>
          </cell>
          <cell r="V95">
            <v>2554</v>
          </cell>
          <cell r="W95">
            <v>18</v>
          </cell>
          <cell r="X95">
            <v>12</v>
          </cell>
          <cell r="Y95">
            <v>2554</v>
          </cell>
          <cell r="BC95" t="str">
            <v>ปฐมพงษ์</v>
          </cell>
          <cell r="BF95">
            <v>4</v>
          </cell>
          <cell r="BH95" t="str">
            <v>-</v>
          </cell>
          <cell r="BI95" t="str">
            <v>นางหรือนางสาวศิริลักษณ์หรือกรวรรณ   ปัญญาหรือสุวรรณ์</v>
          </cell>
          <cell r="BK95">
            <v>241466</v>
          </cell>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V95" t="str">
            <v>20/61</v>
          </cell>
          <cell r="BW95" t="str">
            <v>อคธรรม</v>
          </cell>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E95">
            <v>2</v>
          </cell>
          <cell r="CF95">
            <v>1</v>
          </cell>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R96" t="str">
            <v>จังหวัดฝาง</v>
          </cell>
          <cell r="S96" t="str">
            <v>ผบ.1367</v>
          </cell>
          <cell r="T96">
            <v>2559</v>
          </cell>
          <cell r="U96" t="str">
            <v>ผบ.1487</v>
          </cell>
          <cell r="V96">
            <v>2559</v>
          </cell>
          <cell r="Z96">
            <v>21</v>
          </cell>
          <cell r="AA96">
            <v>11</v>
          </cell>
          <cell r="AB96">
            <v>2559</v>
          </cell>
          <cell r="BC96" t="str">
            <v>ศตวรรษ</v>
          </cell>
          <cell r="BF96">
            <v>4</v>
          </cell>
          <cell r="BH96">
            <v>823859010242</v>
          </cell>
          <cell r="BI96" t="str">
            <v>นายณรงค์ชัย     โปธิวงค์</v>
          </cell>
          <cell r="BJ96">
            <v>241501</v>
          </cell>
          <cell r="BK96">
            <v>241501</v>
          </cell>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V96" t="str">
            <v>21/61</v>
          </cell>
          <cell r="BW96" t="str">
            <v>อคธรรม</v>
          </cell>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R97" t="str">
            <v>แขวงเชียงใหม่</v>
          </cell>
          <cell r="S97" t="str">
            <v>ผบ.1714</v>
          </cell>
          <cell r="T97">
            <v>2560</v>
          </cell>
          <cell r="U97" t="str">
            <v>ผบ.3391</v>
          </cell>
          <cell r="V97">
            <v>2560</v>
          </cell>
          <cell r="W97">
            <v>13</v>
          </cell>
          <cell r="X97">
            <v>6</v>
          </cell>
          <cell r="Y97">
            <v>2560</v>
          </cell>
          <cell r="BB97" t="str">
            <v>สืบครั้งที่ 2 รายงานผลสืบ 21/10/2567</v>
          </cell>
          <cell r="BC97" t="str">
            <v>ปฐมพงษ์</v>
          </cell>
          <cell r="BF97">
            <v>4</v>
          </cell>
          <cell r="BH97">
            <v>823859010790</v>
          </cell>
          <cell r="BI97" t="str">
            <v>นางสาวเกศนี   จงพิพันธ์</v>
          </cell>
          <cell r="BK97">
            <v>241466</v>
          </cell>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V97" t="str">
            <v>22/61</v>
          </cell>
          <cell r="BW97" t="str">
            <v>อคธรรม</v>
          </cell>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E97">
            <v>3</v>
          </cell>
          <cell r="CW97">
            <v>243936</v>
          </cell>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R98" t="str">
            <v>แขวงเชียงใหม่</v>
          </cell>
          <cell r="S98" t="str">
            <v>ผบ.11288</v>
          </cell>
          <cell r="T98">
            <v>2559</v>
          </cell>
          <cell r="U98" t="str">
            <v>ผบ.3222</v>
          </cell>
          <cell r="V98">
            <v>2559</v>
          </cell>
          <cell r="Z98">
            <v>29</v>
          </cell>
          <cell r="AA98">
            <v>11</v>
          </cell>
          <cell r="AB98">
            <v>2559</v>
          </cell>
          <cell r="BC98" t="str">
            <v>ปฐมพงษ์</v>
          </cell>
          <cell r="BF98">
            <v>4</v>
          </cell>
          <cell r="BH98">
            <v>823859010098</v>
          </cell>
          <cell r="BI98" t="str">
            <v>นางสุคำ   มูลมั่ง</v>
          </cell>
          <cell r="BK98">
            <v>241466</v>
          </cell>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V98" t="str">
            <v>23/61</v>
          </cell>
          <cell r="BW98" t="str">
            <v>อคธรรม</v>
          </cell>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O99" t="str">
            <v>1.บุคคลค้ำประกัน</v>
          </cell>
          <cell r="R99" t="str">
            <v>จังหวัดฝาง</v>
          </cell>
          <cell r="S99" t="str">
            <v>ผบ.1318</v>
          </cell>
          <cell r="T99">
            <v>2559</v>
          </cell>
          <cell r="U99" t="str">
            <v>ผบ.1442</v>
          </cell>
          <cell r="V99">
            <v>2559</v>
          </cell>
          <cell r="Z99">
            <v>7</v>
          </cell>
          <cell r="AA99">
            <v>11</v>
          </cell>
          <cell r="AB99">
            <v>2559</v>
          </cell>
          <cell r="BC99" t="str">
            <v>ศตวรรษ</v>
          </cell>
          <cell r="BF99">
            <v>4</v>
          </cell>
          <cell r="BH99">
            <v>0</v>
          </cell>
          <cell r="BI99" t="str">
            <v>นางสาวศิระกาญจน์    เจริญเมืองมูลหรือศรีสุข</v>
          </cell>
          <cell r="BJ99">
            <v>241501</v>
          </cell>
          <cell r="BK99">
            <v>241501</v>
          </cell>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V99" t="str">
            <v>24/61</v>
          </cell>
          <cell r="BW99" t="str">
            <v>อคธรรม</v>
          </cell>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L100" t="str">
            <v>เชียงใหม่ 1</v>
          </cell>
          <cell r="M100">
            <v>8</v>
          </cell>
          <cell r="R100" t="str">
            <v>แขวงเชียงใหม่</v>
          </cell>
          <cell r="S100" t="str">
            <v>ผบ.6379</v>
          </cell>
          <cell r="T100">
            <v>2557</v>
          </cell>
          <cell r="U100" t="str">
            <v>ผบ.7642</v>
          </cell>
          <cell r="V100">
            <v>2557</v>
          </cell>
          <cell r="Z100">
            <v>24</v>
          </cell>
          <cell r="AA100">
            <v>10</v>
          </cell>
          <cell r="AB100">
            <v>2557</v>
          </cell>
          <cell r="BC100" t="str">
            <v>ศตวรรษ</v>
          </cell>
          <cell r="BF100">
            <v>1</v>
          </cell>
          <cell r="BH100" t="str">
            <v>-</v>
          </cell>
          <cell r="BI100" t="str">
            <v>นางสาวณัฐรดา     ครองฐิติเดช</v>
          </cell>
          <cell r="BJ100">
            <v>241501</v>
          </cell>
          <cell r="BK100">
            <v>241501</v>
          </cell>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V100" t="str">
            <v>58/61</v>
          </cell>
          <cell r="BW100" t="str">
            <v>L.E.P</v>
          </cell>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R101" t="str">
            <v>จังหวัดเชียงใหม่</v>
          </cell>
          <cell r="S101" t="str">
            <v>ผบ.1137</v>
          </cell>
          <cell r="T101">
            <v>2553</v>
          </cell>
          <cell r="U101" t="str">
            <v>ผบ.1102</v>
          </cell>
          <cell r="V101">
            <v>2553</v>
          </cell>
          <cell r="Z101">
            <v>25</v>
          </cell>
          <cell r="AA101">
            <v>8</v>
          </cell>
          <cell r="AB101">
            <v>2553</v>
          </cell>
          <cell r="BC101" t="str">
            <v>ปฐมพงษ์</v>
          </cell>
          <cell r="BF101">
            <v>1</v>
          </cell>
          <cell r="BH101" t="str">
            <v>-</v>
          </cell>
          <cell r="BI101" t="str">
            <v>นายสุชาติ   กุลชิงชัย</v>
          </cell>
          <cell r="BK101">
            <v>241585</v>
          </cell>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V101" t="str">
            <v>159/61,35/62</v>
          </cell>
          <cell r="BW101" t="str">
            <v>L.E.P</v>
          </cell>
        </row>
        <row r="102">
          <cell r="B102">
            <v>96</v>
          </cell>
          <cell r="C102">
            <v>5</v>
          </cell>
          <cell r="D102">
            <v>10</v>
          </cell>
          <cell r="E102">
            <v>2560</v>
          </cell>
          <cell r="F102" t="str">
            <v>-</v>
          </cell>
          <cell r="G102" t="str">
            <v>นางสาว</v>
          </cell>
          <cell r="H102" t="str">
            <v>วัลลภา</v>
          </cell>
          <cell r="I102" t="str">
            <v>จัตุภักดิ์</v>
          </cell>
          <cell r="L102" t="str">
            <v>เชียงใหม่ 1</v>
          </cell>
          <cell r="M102">
            <v>8</v>
          </cell>
          <cell r="R102" t="str">
            <v>แขวงขอนแก่น</v>
          </cell>
          <cell r="S102" t="str">
            <v>ผบ.1251</v>
          </cell>
          <cell r="T102">
            <v>2559</v>
          </cell>
          <cell r="U102" t="str">
            <v>ผบ.1982</v>
          </cell>
          <cell r="V102">
            <v>2559</v>
          </cell>
          <cell r="W102">
            <v>25</v>
          </cell>
          <cell r="X102">
            <v>4</v>
          </cell>
          <cell r="Y102">
            <v>2559</v>
          </cell>
          <cell r="BC102" t="str">
            <v>ปฐมพงษ์</v>
          </cell>
          <cell r="BF102">
            <v>1</v>
          </cell>
          <cell r="BH102" t="str">
            <v>-</v>
          </cell>
          <cell r="BI102" t="str">
            <v>นางสาววัลลภา   จัตุภักดิ์</v>
          </cell>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V102" t="str">
            <v>59/61</v>
          </cell>
          <cell r="BW102" t="str">
            <v>L.E.P</v>
          </cell>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L103" t="str">
            <v>เชียงใหม่ 1</v>
          </cell>
          <cell r="M103">
            <v>8</v>
          </cell>
          <cell r="R103" t="str">
            <v>จังหวัดนราธิวาส</v>
          </cell>
          <cell r="S103" t="str">
            <v>ผบ.2213</v>
          </cell>
          <cell r="T103">
            <v>2556</v>
          </cell>
          <cell r="U103" t="str">
            <v>ผบ.2208</v>
          </cell>
          <cell r="V103">
            <v>2556</v>
          </cell>
          <cell r="W103">
            <v>28</v>
          </cell>
          <cell r="X103">
            <v>10</v>
          </cell>
          <cell r="Y103">
            <v>2556</v>
          </cell>
          <cell r="BC103" t="str">
            <v>ปฐมพงษ์ / ศตวรรษ</v>
          </cell>
          <cell r="BF103">
            <v>1</v>
          </cell>
          <cell r="BH103" t="str">
            <v>-</v>
          </cell>
          <cell r="BI103" t="str">
            <v>นางสาวยานิลาห์   มะเซ็ง</v>
          </cell>
          <cell r="BJ103" t="str">
            <v>15/3/2561
4/6/2561</v>
          </cell>
          <cell r="BK103" t="str">
            <v>25/4/2561</v>
          </cell>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V103" t="str">
            <v>145/61</v>
          </cell>
          <cell r="BW103" t="str">
            <v>L.E.P</v>
          </cell>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v>1242412.99</v>
          </cell>
          <cell r="Q104">
            <v>228100.79</v>
          </cell>
          <cell r="R104" t="str">
            <v>จังหวัดแพร่</v>
          </cell>
          <cell r="S104" t="str">
            <v>ผบ.576</v>
          </cell>
          <cell r="T104">
            <v>2558</v>
          </cell>
          <cell r="U104" t="str">
            <v>ผบ.2418</v>
          </cell>
          <cell r="V104">
            <v>2558</v>
          </cell>
          <cell r="W104">
            <v>5</v>
          </cell>
          <cell r="X104">
            <v>8</v>
          </cell>
          <cell r="Y104">
            <v>2558</v>
          </cell>
          <cell r="BB104" t="str">
            <v>รายงานครั้งที่ 3 31/5/67</v>
          </cell>
          <cell r="BC104" t="str">
            <v>ปฐมพงษ์</v>
          </cell>
          <cell r="BF104">
            <v>1</v>
          </cell>
          <cell r="BH104">
            <v>823557010006</v>
          </cell>
          <cell r="BI104" t="str">
            <v>นายไตรภพ   พลยา</v>
          </cell>
          <cell r="BJ104">
            <v>241368</v>
          </cell>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V104" t="str">
            <v>60/61</v>
          </cell>
          <cell r="BW104" t="str">
            <v>L.E.P</v>
          </cell>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 xml:space="preserve">-ไม่พบว่ามีกรรมสิทธิ์ในที่ดิน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K104" t="str">
            <v>พบ</v>
          </cell>
          <cell r="CM104">
            <v>11</v>
          </cell>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Z105">
            <v>14</v>
          </cell>
          <cell r="AA105">
            <v>3</v>
          </cell>
          <cell r="AB105">
            <v>2559</v>
          </cell>
          <cell r="BC105" t="str">
            <v>ศตวรรษ</v>
          </cell>
          <cell r="BF105">
            <v>1</v>
          </cell>
          <cell r="BH105">
            <v>823557010290</v>
          </cell>
          <cell r="BI105" t="str">
            <v>นายบัญชา   ธรรมเรือง</v>
          </cell>
          <cell r="BJ105">
            <v>241514</v>
          </cell>
          <cell r="BK105">
            <v>241492</v>
          </cell>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Z106">
            <v>11</v>
          </cell>
          <cell r="AA106">
            <v>3</v>
          </cell>
          <cell r="AB106">
            <v>2559</v>
          </cell>
          <cell r="BC106" t="str">
            <v>ศตวรรษ</v>
          </cell>
          <cell r="BF106">
            <v>1</v>
          </cell>
          <cell r="BH106">
            <v>823558010444</v>
          </cell>
          <cell r="BI106" t="str">
            <v>นายคมสัน   จันทร์เทพ</v>
          </cell>
          <cell r="BJ106">
            <v>241501</v>
          </cell>
          <cell r="BK106">
            <v>241501</v>
          </cell>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Z107">
            <v>28</v>
          </cell>
          <cell r="AA107">
            <v>3</v>
          </cell>
          <cell r="AB107">
            <v>2559</v>
          </cell>
          <cell r="BB107" t="str">
            <v>สืบทรัพย์ (คำสั่ง 10/04/2568) // (รายงานผลสืบทรัพย์ 14/6/2568)
'- ติดอายัดตามหนังสือสำนักงานบังคับคดีจังหวัดน่าน ที่ นน0026(1)4772 ลงวีนที่ 23/5/2560</v>
          </cell>
          <cell r="BC107" t="str">
            <v>ศตวรรษ/ปฏิยุทธ์</v>
          </cell>
          <cell r="BF107">
            <v>1</v>
          </cell>
          <cell r="BH107">
            <v>823558010146</v>
          </cell>
          <cell r="BI107" t="str">
            <v>นางสาวหรือนางรดา   แก้วสุยะหรือแสนศรี</v>
          </cell>
          <cell r="BJ107">
            <v>241492</v>
          </cell>
          <cell r="BK107">
            <v>241492</v>
          </cell>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E107">
            <v>5</v>
          </cell>
          <cell r="CG107" t="str">
            <v>1.นางสาวหรือนางรดา แก้วสุยะหรือแสนศรี
2.นายธีรพงค์ แสนศรี
3.นายสุทธิพันธ์ จันทรางกูร
4.นางสาวกรรณิกา มอรอยอ
5.นายรุ่งงโรจน์ สิงห์สกุล
6.นางสาวเพ็ญนภา ปิ่นโมลี</v>
          </cell>
          <cell r="CH107" t="str">
            <v>จำเลยที่ 1
คู่สมรสจำเลยที่ 1
จำเลยที่ 2
คู่สมรสจำเลยที่ 2
จำเลยที่ 3
คู่สมรสจำเลยที่ 3</v>
          </cell>
          <cell r="CI107" t="str">
            <v>3-5002-00713-71-0
3-5002-00816-46-2
3-5402-00251-77-5
1-5099-00533-40-6
3-5099-00906-91-8
3-1002-02717-61-9</v>
          </cell>
          <cell r="CJ107"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40257 ต.เชิงดอย อ.ดอยสะเก็ด จ.เชียงใหม่ (สินส่วนตัว)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อ.เมืองเชียงใหม่ จ.เชียงใหม่
-ไม่พบว่ามีกรรมสิทธิ์ในที่ดิน  เขตตลิ่งชัน กรุงเทพมหานคร </v>
          </cell>
          <cell r="CK107" t="str">
            <v>พบ</v>
          </cell>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BC108" t="str">
            <v>ศตวรรษ</v>
          </cell>
          <cell r="BF108">
            <v>1</v>
          </cell>
          <cell r="BH108">
            <v>823557010294</v>
          </cell>
          <cell r="BI108" t="str">
            <v>นางหรือนางสาวแสงเดือน   สมงามหรือสมคำดี</v>
          </cell>
          <cell r="BK108" t="str">
            <v>25/4/2561</v>
          </cell>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Z109">
            <v>16</v>
          </cell>
          <cell r="AA109">
            <v>11</v>
          </cell>
          <cell r="AB109">
            <v>2558</v>
          </cell>
          <cell r="BC109" t="str">
            <v>ศตวรรษ</v>
          </cell>
          <cell r="BF109">
            <v>1</v>
          </cell>
          <cell r="BH109">
            <v>823557010293</v>
          </cell>
          <cell r="BI109" t="str">
            <v>นายภาสันต์   ศรีชัยวงค์</v>
          </cell>
          <cell r="BJ109">
            <v>241534</v>
          </cell>
          <cell r="BK109" t="str">
            <v>25/4/2561</v>
          </cell>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V109" t="str">
            <v>140/61</v>
          </cell>
          <cell r="BW109" t="str">
            <v>L.E.P</v>
          </cell>
          <cell r="BX109" t="str">
            <v>พี่ขวัญ</v>
          </cell>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BB110" t="str">
            <v>สืบทรัพย์ (คำสั่ง 29/11/2566)รอบที่3 // รายงานวันที่ 13/7/2567</v>
          </cell>
          <cell r="BC110" t="str">
            <v>ศตวรรษ</v>
          </cell>
          <cell r="BF110">
            <v>1</v>
          </cell>
          <cell r="BH110">
            <v>823559020054</v>
          </cell>
          <cell r="BI110" t="str">
            <v>นายธนิก   ประมวลความดี</v>
          </cell>
          <cell r="BJ110">
            <v>241501</v>
          </cell>
          <cell r="BK110">
            <v>241501</v>
          </cell>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T110">
            <v>3</v>
          </cell>
          <cell r="BV110" t="str">
            <v>64/61</v>
          </cell>
          <cell r="BW110" t="str">
            <v>L.E.P</v>
          </cell>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Z111">
            <v>24</v>
          </cell>
          <cell r="AA111">
            <v>5</v>
          </cell>
          <cell r="AB111">
            <v>2559</v>
          </cell>
          <cell r="BB111" t="str">
            <v>สืบครั้งที่ 2 รายงานผลสืบ 15/8/2567</v>
          </cell>
          <cell r="BC111" t="str">
            <v>ศตวรรษ/นุสบา</v>
          </cell>
          <cell r="BF111">
            <v>1</v>
          </cell>
          <cell r="BH111">
            <v>823559010626</v>
          </cell>
          <cell r="BI111" t="str">
            <v>นางสาวปติญา     พรมใบลา</v>
          </cell>
          <cell r="BJ111">
            <v>241501</v>
          </cell>
          <cell r="BK111">
            <v>241501</v>
          </cell>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V111" t="str">
            <v>65/61</v>
          </cell>
          <cell r="BW111" t="str">
            <v>L.E.P</v>
          </cell>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E111">
            <v>4</v>
          </cell>
          <cell r="CW111">
            <v>243853</v>
          </cell>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BC112" t="str">
            <v>ศตวรรษ</v>
          </cell>
          <cell r="BF112">
            <v>1</v>
          </cell>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R113" t="str">
            <v>แขวงเชียงใหม่</v>
          </cell>
          <cell r="S113" t="str">
            <v>ผบ.3354</v>
          </cell>
          <cell r="T113">
            <v>2560</v>
          </cell>
          <cell r="U113" t="str">
            <v>ผบ.4626</v>
          </cell>
          <cell r="V113">
            <v>2560</v>
          </cell>
          <cell r="Z113">
            <v>25</v>
          </cell>
          <cell r="AA113">
            <v>7</v>
          </cell>
          <cell r="AB113">
            <v>2560</v>
          </cell>
          <cell r="BB113" t="str">
            <v>รายงานผลสืบทรัพย์ครั้งที่ 2 15/7/2567</v>
          </cell>
          <cell r="BC113" t="str">
            <v>ศตวรรษ/วชิราภรณ์</v>
          </cell>
          <cell r="BF113">
            <v>4</v>
          </cell>
          <cell r="BH113">
            <v>823860010132</v>
          </cell>
          <cell r="BI113" t="str">
            <v>นายประสิทธิ์   ศรีคำมา</v>
          </cell>
          <cell r="BK113" t="str">
            <v>25/4/2561</v>
          </cell>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V113" t="str">
            <v>119/61</v>
          </cell>
          <cell r="BW113" t="str">
            <v>อคธรรม</v>
          </cell>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W113">
            <v>243844</v>
          </cell>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R114" t="str">
            <v>จังหวัดแพร่</v>
          </cell>
          <cell r="S114" t="str">
            <v>ผบ.572</v>
          </cell>
          <cell r="T114">
            <v>2559</v>
          </cell>
          <cell r="U114" t="str">
            <v>ผบ.2676</v>
          </cell>
          <cell r="V114">
            <v>2559</v>
          </cell>
          <cell r="W114">
            <v>24</v>
          </cell>
          <cell r="X114">
            <v>8</v>
          </cell>
          <cell r="Y114">
            <v>2560</v>
          </cell>
          <cell r="BC114" t="str">
            <v>ศตวรรษ</v>
          </cell>
          <cell r="BF114">
            <v>3</v>
          </cell>
          <cell r="BH114">
            <v>823759010280</v>
          </cell>
          <cell r="BI114" t="str">
            <v>นายประสงค์   มิ่งเมือง</v>
          </cell>
          <cell r="BJ114">
            <v>241467</v>
          </cell>
          <cell r="BK114">
            <v>241460</v>
          </cell>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R115" t="str">
            <v>จังหวัดเชียงใหม่</v>
          </cell>
          <cell r="S115" t="str">
            <v>ผบ.1516</v>
          </cell>
          <cell r="T115">
            <v>2558</v>
          </cell>
          <cell r="U115" t="str">
            <v>ผบ.2289</v>
          </cell>
          <cell r="V115">
            <v>2558</v>
          </cell>
          <cell r="Z115">
            <v>9</v>
          </cell>
          <cell r="AA115">
            <v>11</v>
          </cell>
          <cell r="AB115">
            <v>2558</v>
          </cell>
          <cell r="BC115" t="str">
            <v>ศตวรรษ</v>
          </cell>
          <cell r="BF115">
            <v>3</v>
          </cell>
          <cell r="BH115">
            <v>823758010051</v>
          </cell>
          <cell r="BI115" t="str">
            <v>นายพิชัย   พะเกะ</v>
          </cell>
          <cell r="BJ115">
            <v>241423</v>
          </cell>
          <cell r="BK115">
            <v>241460</v>
          </cell>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R116" t="str">
            <v>จังหวัดเชียงใหม่</v>
          </cell>
          <cell r="S116" t="str">
            <v>ผบ.785</v>
          </cell>
          <cell r="T116">
            <v>2558</v>
          </cell>
          <cell r="U116" t="str">
            <v>ผบ.7098</v>
          </cell>
          <cell r="V116">
            <v>2558</v>
          </cell>
          <cell r="Z116">
            <v>20</v>
          </cell>
          <cell r="AA116">
            <v>7</v>
          </cell>
          <cell r="AB116">
            <v>2558</v>
          </cell>
          <cell r="BB116" t="str">
            <v>มีคำสั่งสืบวันที่24/3/2566  //รายงานผลสืบทรัพย์วันที่ 8/8/2566</v>
          </cell>
          <cell r="BC116" t="str">
            <v>ศตวรรษ//เกศฺนี</v>
          </cell>
          <cell r="BF116">
            <v>3</v>
          </cell>
          <cell r="BH116">
            <v>823758010010</v>
          </cell>
          <cell r="BI116" t="str">
            <v>ดาบตำรวจกมล   หมื่นศรี</v>
          </cell>
          <cell r="BJ116">
            <v>241423</v>
          </cell>
          <cell r="BK116">
            <v>241460</v>
          </cell>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R117" t="str">
            <v>จังหวัดเชียงใหม่</v>
          </cell>
          <cell r="S117" t="str">
            <v>ผบ.1470</v>
          </cell>
          <cell r="T117">
            <v>2558</v>
          </cell>
          <cell r="U117" t="str">
            <v>ผบ.2006</v>
          </cell>
          <cell r="V117">
            <v>2558</v>
          </cell>
          <cell r="Z117">
            <v>28</v>
          </cell>
          <cell r="AA117">
            <v>9</v>
          </cell>
          <cell r="AB117">
            <v>2558</v>
          </cell>
          <cell r="BB117" t="str">
            <v>สืบทรัพย์สำนักงานอื่นฟ้อง (คำสั่งสืบครั้งที่ 2 วันที่ 2/12/2565)//สืบแล้ว รายงานผลวันที่ 3/3/2566</v>
          </cell>
          <cell r="BC117" t="str">
            <v>ศตวรรษ</v>
          </cell>
          <cell r="BF117">
            <v>3</v>
          </cell>
          <cell r="BH117">
            <v>823758010091</v>
          </cell>
          <cell r="BI117" t="str">
            <v>นายสุวิทย์   อริยะ</v>
          </cell>
          <cell r="BJ117">
            <v>241423</v>
          </cell>
          <cell r="BK117">
            <v>241460</v>
          </cell>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E117">
            <v>5</v>
          </cell>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L118" t="str">
            <v>เชียงใหม่ 4</v>
          </cell>
          <cell r="M118">
            <v>8</v>
          </cell>
          <cell r="O118" t="str">
            <v>2.หลักทรัพย์ค้ำประกัน</v>
          </cell>
          <cell r="R118" t="str">
            <v>จังหวัดเชียงใหม่</v>
          </cell>
          <cell r="S118" t="str">
            <v>ย.174</v>
          </cell>
          <cell r="T118">
            <v>2551</v>
          </cell>
          <cell r="U118" t="str">
            <v>ย.764</v>
          </cell>
          <cell r="V118">
            <v>2551</v>
          </cell>
          <cell r="W118">
            <v>25</v>
          </cell>
          <cell r="X118">
            <v>11</v>
          </cell>
          <cell r="Y118">
            <v>2551</v>
          </cell>
          <cell r="BC118" t="str">
            <v>ศตวรรษ</v>
          </cell>
          <cell r="BF118">
            <v>4</v>
          </cell>
          <cell r="BH118" t="str">
            <v>-</v>
          </cell>
          <cell r="BI118" t="str">
            <v>จ่าสิบเอกสกุล   อรรควัตร์</v>
          </cell>
          <cell r="BJ118">
            <v>241467</v>
          </cell>
          <cell r="BK118">
            <v>241460</v>
          </cell>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R119" t="str">
            <v>จังหวัดฮอด</v>
          </cell>
          <cell r="S119" t="str">
            <v>ผบ.72</v>
          </cell>
          <cell r="T119">
            <v>2560</v>
          </cell>
          <cell r="U119" t="str">
            <v>ผบ.127</v>
          </cell>
          <cell r="V119">
            <v>2560</v>
          </cell>
          <cell r="W119">
            <v>21</v>
          </cell>
          <cell r="X119">
            <v>11</v>
          </cell>
          <cell r="Y119">
            <v>2560</v>
          </cell>
          <cell r="BC119" t="str">
            <v>ศตวรรษ</v>
          </cell>
          <cell r="BF119">
            <v>3</v>
          </cell>
          <cell r="BH119">
            <v>823759010679</v>
          </cell>
          <cell r="BI119" t="str">
            <v>นายลมูล   ปานสรวย</v>
          </cell>
          <cell r="BJ119">
            <v>241423</v>
          </cell>
          <cell r="BK119">
            <v>241460</v>
          </cell>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row>
        <row r="120">
          <cell r="B120">
            <v>114</v>
          </cell>
          <cell r="C120">
            <v>18</v>
          </cell>
          <cell r="D120">
            <v>11</v>
          </cell>
          <cell r="E120">
            <v>2559</v>
          </cell>
          <cell r="F120">
            <v>800024573878</v>
          </cell>
          <cell r="G120" t="str">
            <v>กลุ่มผลิตภัณฑ์ช่างเคิ่งบน</v>
          </cell>
          <cell r="J120" t="str">
            <v>-</v>
          </cell>
          <cell r="K120" t="str">
            <v>ฮอด</v>
          </cell>
          <cell r="L120" t="str">
            <v>เชียงใหม่ 3</v>
          </cell>
          <cell r="M120">
            <v>8</v>
          </cell>
          <cell r="N120" t="str">
            <v>พัฒนากลุ่มอาชีพ</v>
          </cell>
          <cell r="O120" t="str">
            <v>1.บุคคลค้ำประกัน</v>
          </cell>
          <cell r="R120" t="str">
            <v>จังหวัดฮอด</v>
          </cell>
          <cell r="S120" t="str">
            <v>ผบ.73</v>
          </cell>
          <cell r="T120">
            <v>2560</v>
          </cell>
          <cell r="U120" t="str">
            <v>ผบ.233</v>
          </cell>
          <cell r="V120">
            <v>2560</v>
          </cell>
          <cell r="W120">
            <v>29</v>
          </cell>
          <cell r="X120">
            <v>5</v>
          </cell>
          <cell r="Y120">
            <v>2560</v>
          </cell>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F120">
            <v>3</v>
          </cell>
          <cell r="BH120">
            <v>823759010673</v>
          </cell>
          <cell r="BI120" t="str">
            <v xml:space="preserve">กลุ่มผลิตภัณฑ์ช่างเคิ่งบน   </v>
          </cell>
          <cell r="BJ120">
            <v>241423</v>
          </cell>
          <cell r="BK120">
            <v>241460</v>
          </cell>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R121" t="str">
            <v>แขวงเชียงใหม่</v>
          </cell>
          <cell r="S121" t="str">
            <v>ผบ.5804</v>
          </cell>
          <cell r="T121">
            <v>2553</v>
          </cell>
          <cell r="U121" t="str">
            <v>ผบ.6224</v>
          </cell>
          <cell r="V121">
            <v>2553</v>
          </cell>
          <cell r="Z121">
            <v>5</v>
          </cell>
          <cell r="AA121">
            <v>10</v>
          </cell>
          <cell r="AB121">
            <v>2553</v>
          </cell>
          <cell r="BC121" t="str">
            <v>ศตวรรษ</v>
          </cell>
          <cell r="BF121">
            <v>3</v>
          </cell>
          <cell r="BH121">
            <v>823761010001</v>
          </cell>
          <cell r="BI121" t="str">
            <v>นายอาทิตย์     จี๋จ๋อมเมือง</v>
          </cell>
          <cell r="BJ121">
            <v>241470</v>
          </cell>
          <cell r="BK121">
            <v>241460</v>
          </cell>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R122" t="str">
            <v>แขวงเชียงใหม่</v>
          </cell>
          <cell r="S122" t="str">
            <v>ผบ.5802</v>
          </cell>
          <cell r="T122">
            <v>2553</v>
          </cell>
          <cell r="U122" t="str">
            <v>ผบ.6225</v>
          </cell>
          <cell r="V122">
            <v>2553</v>
          </cell>
          <cell r="Z122">
            <v>5</v>
          </cell>
          <cell r="AA122">
            <v>10</v>
          </cell>
          <cell r="AB122">
            <v>2553</v>
          </cell>
          <cell r="BF122">
            <v>3</v>
          </cell>
          <cell r="BH122">
            <v>823761010002</v>
          </cell>
          <cell r="BI122" t="str">
            <v>นายอาทิตย์     จี๋จ๋อมเมือง</v>
          </cell>
          <cell r="BK122" t="str">
            <v>-</v>
          </cell>
          <cell r="BN122" t="str">
            <v>-</v>
          </cell>
          <cell r="BP122" t="str">
            <v>-</v>
          </cell>
          <cell r="BQ122" t="str">
            <v xml:space="preserve">ไม่สืบเคสนี้ </v>
          </cell>
          <cell r="BR122" t="str">
            <v>-</v>
          </cell>
          <cell r="BW122" t="str">
            <v>อคธรรม</v>
          </cell>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R123" t="str">
            <v>แขวงเชียงใหม่</v>
          </cell>
          <cell r="S123" t="str">
            <v>ผบ.5801</v>
          </cell>
          <cell r="T123">
            <v>2553</v>
          </cell>
          <cell r="U123" t="str">
            <v>ผบ.6724</v>
          </cell>
          <cell r="V123">
            <v>2553</v>
          </cell>
          <cell r="BB123" t="str">
            <v xml:space="preserve">ยุติบังคับคดี ลูกหนี้ปิดบัญชี </v>
          </cell>
          <cell r="BC123" t="str">
            <v>พี่รี่</v>
          </cell>
          <cell r="BF123">
            <v>3</v>
          </cell>
          <cell r="BH123">
            <v>823761010003</v>
          </cell>
          <cell r="BI123" t="str">
            <v>นางสาวปิยะกมล   สามสาลี</v>
          </cell>
          <cell r="BJ123">
            <v>241575</v>
          </cell>
          <cell r="BK123">
            <v>241585</v>
          </cell>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R124" t="str">
            <v>จังหวัดเชียงใหม่</v>
          </cell>
          <cell r="S124" t="str">
            <v>ผบ.1382</v>
          </cell>
          <cell r="T124">
            <v>2553</v>
          </cell>
          <cell r="U124" t="str">
            <v>ผบ.1484</v>
          </cell>
          <cell r="V124">
            <v>2553</v>
          </cell>
          <cell r="Z124">
            <v>27</v>
          </cell>
          <cell r="AA124">
            <v>10</v>
          </cell>
          <cell r="AB124">
            <v>2553</v>
          </cell>
          <cell r="BB124" t="str">
            <v>ยึดแล้ว  10/05/2562 // ถอนการยึด 20/09/2562 ปิดบัญชี</v>
          </cell>
          <cell r="BC124" t="str">
            <v>ธนกร</v>
          </cell>
          <cell r="BD124" t="str">
            <v>ทรัพย์จำนอง</v>
          </cell>
          <cell r="BF124">
            <v>3</v>
          </cell>
          <cell r="BH124">
            <v>823761010005</v>
          </cell>
          <cell r="BI124" t="str">
            <v>นางสาวปิยะกมล   สามสาลี</v>
          </cell>
          <cell r="BJ124">
            <v>241470</v>
          </cell>
          <cell r="BK124">
            <v>241460</v>
          </cell>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Z125">
            <v>30</v>
          </cell>
          <cell r="AA125">
            <v>1</v>
          </cell>
          <cell r="AB125">
            <v>2560</v>
          </cell>
          <cell r="BC125" t="str">
            <v>ศิราณี</v>
          </cell>
          <cell r="BF125">
            <v>4</v>
          </cell>
          <cell r="BH125">
            <v>823859010492</v>
          </cell>
          <cell r="BI125" t="str">
            <v>นางสาวอังคณา   ใจปัน</v>
          </cell>
          <cell r="BJ125" t="str">
            <v>15/5/2561</v>
          </cell>
          <cell r="BK125">
            <v>241585</v>
          </cell>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Z126">
            <v>28</v>
          </cell>
          <cell r="AA126">
            <v>8</v>
          </cell>
          <cell r="AB126">
            <v>2560</v>
          </cell>
          <cell r="BB126" t="str">
            <v>รายงานผลสืบทรัพย์ครั้งที่ 2 10/7/2567</v>
          </cell>
          <cell r="BC126" t="str">
            <v>ศตวรรษ/วชิราภรณ์</v>
          </cell>
          <cell r="BF126">
            <v>4</v>
          </cell>
          <cell r="BH126">
            <v>823860010216</v>
          </cell>
          <cell r="BI126" t="str">
            <v>นางปิโณณาตฐ     หฤแสง</v>
          </cell>
          <cell r="BJ126">
            <v>241467</v>
          </cell>
          <cell r="BK126">
            <v>241467</v>
          </cell>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W126">
            <v>243844</v>
          </cell>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Z127">
            <v>22</v>
          </cell>
          <cell r="AA127">
            <v>8</v>
          </cell>
          <cell r="AB127">
            <v>2560</v>
          </cell>
          <cell r="BB127" t="str">
            <v>รายงานผลสืบทรัพย์ครั้งที่ 2 10/7/2567</v>
          </cell>
          <cell r="BF127">
            <v>4</v>
          </cell>
          <cell r="BH127">
            <v>823860010186</v>
          </cell>
          <cell r="BI127" t="str">
            <v>นายศตวรรษ   กันธะวงศ์</v>
          </cell>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W127" t="str">
            <v>อคธรรม</v>
          </cell>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X127" t="str">
            <v>23/1/2566
24/10/2567</v>
          </cell>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BB128" t="str">
            <v>รายงานผลสืบทรัพย์ครั้งที่ 2 10/7/2567</v>
          </cell>
          <cell r="BC128" t="str">
            <v>ศิราณี/วชิราภรณ์</v>
          </cell>
          <cell r="BF128">
            <v>4</v>
          </cell>
          <cell r="BH128">
            <v>823860010212</v>
          </cell>
          <cell r="BI128" t="str">
            <v>นางสาวอัญชลี   ดวงทิพย์</v>
          </cell>
          <cell r="BJ128" t="str">
            <v>15/5/2561</v>
          </cell>
          <cell r="BK128">
            <v>241585</v>
          </cell>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W128">
            <v>243844</v>
          </cell>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Z129">
            <v>31</v>
          </cell>
          <cell r="AA129">
            <v>10</v>
          </cell>
          <cell r="AB129">
            <v>2560</v>
          </cell>
          <cell r="BB129" t="str">
            <v>คำสั่งดำเนินงานวันที่ 6/12/2567 // รายงานผลการสืบทรัพย์ 24/4/2568</v>
          </cell>
          <cell r="BC129" t="str">
            <v>ปฏิยุทธ์</v>
          </cell>
          <cell r="BF129">
            <v>4</v>
          </cell>
          <cell r="BH129">
            <v>823860010215</v>
          </cell>
          <cell r="BI129" t="str">
            <v>นายรัตนพล   พรมลา</v>
          </cell>
          <cell r="BN129" t="str">
            <v>1.นายรัตนพล พรมลา
2.นายศิลา ศิริ
3.นายธีพงษ์หรือกันณรัตน์ จิตติโย
4.นางสาวกัลยา อินทปัญญา</v>
          </cell>
          <cell r="BO129" t="str">
            <v>จำเลยที่ 1
จำเลยที่ 2
จำเลยที่ 3
คู่สมรสจำเลยที่ 3</v>
          </cell>
          <cell r="BP129" t="str">
            <v>3-3213-00019-74-5
3-5006-00182-95-9
1-5099-00263-68-9
1-5007-00114-19-3</v>
          </cell>
          <cell r="BQ1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-พบว่ามีกรรมสิทธิ์ในที่ดินโฉนกเลขที่ 37534 ต.อินทขิล อ.แม่แตง จ.เชียงใหม่ (สินส่วนตัว)
-พบว่ามีกรรมสิทธิ์ในที่ดินโฉนกเลขที่ 44218 ต.อินทขิล อ.แม่แตง จ.เชียงใหม่ (สินส่วนตัว)</v>
          </cell>
          <cell r="BR129" t="str">
            <v>พบ</v>
          </cell>
          <cell r="BW129" t="str">
            <v>อคธรรม</v>
          </cell>
          <cell r="CA129" t="str">
            <v>3-5006-00143-35-0</v>
          </cell>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Z130">
            <v>31</v>
          </cell>
          <cell r="AA130">
            <v>10</v>
          </cell>
          <cell r="AB130">
            <v>2560</v>
          </cell>
          <cell r="BB130" t="str">
            <v>ปิดบัญชี</v>
          </cell>
          <cell r="BC130" t="str">
            <v>ศิราณี</v>
          </cell>
          <cell r="BF130">
            <v>4</v>
          </cell>
          <cell r="BH130">
            <v>823860010214</v>
          </cell>
          <cell r="BI130" t="str">
            <v>นายศิลา   ศิริ</v>
          </cell>
          <cell r="BJ130">
            <v>241575</v>
          </cell>
          <cell r="BK130">
            <v>241585</v>
          </cell>
          <cell r="BN130" t="str">
            <v>1. นายศิลา  ศิริ
2. นายรัตนพล  พรมลา
3. นายธีรพงษ์  จิตติโย</v>
          </cell>
          <cell r="BO130" t="str">
            <v>ผู้กู้
ผู้ค้ำประกัน (ล.2)
ผู้ค้ำประกัน (ล.3)</v>
          </cell>
          <cell r="BP130" t="str">
            <v>3-5006-00182-95-9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CA130" t="str">
            <v>3-5006-00343-52-9</v>
          </cell>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Z131">
            <v>31</v>
          </cell>
          <cell r="AA131">
            <v>10</v>
          </cell>
          <cell r="AB131">
            <v>2560</v>
          </cell>
          <cell r="BF131">
            <v>4</v>
          </cell>
          <cell r="BH131">
            <v>823860010136</v>
          </cell>
          <cell r="BI131" t="str">
            <v>นายอาทิตติยพัฒน์   ศรีนวล</v>
          </cell>
          <cell r="BN131" t="str">
            <v>1. นายอาทิตติยพัฒน์   ศรีนวล</v>
          </cell>
          <cell r="BP131" t="str">
            <v>1-5099-00263-68-9</v>
          </cell>
          <cell r="BW131" t="str">
            <v>อคธรรม</v>
          </cell>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BB132" t="str">
            <v>ปิดบัญชี 10/04/2568</v>
          </cell>
          <cell r="BC132" t="str">
            <v>ศตวรรษ</v>
          </cell>
          <cell r="BF132">
            <v>1</v>
          </cell>
          <cell r="BH132">
            <v>823560010381</v>
          </cell>
          <cell r="BI132" t="str">
            <v>นางสาวตรินธาราหรือปิยะหทัย   ดวงแก้ว</v>
          </cell>
          <cell r="BJ132">
            <v>241467</v>
          </cell>
          <cell r="BK132">
            <v>241467</v>
          </cell>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1-5007-00114-19-3</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BC133" t="str">
            <v>ศิราณี</v>
          </cell>
          <cell r="BF133">
            <v>4</v>
          </cell>
          <cell r="BH133">
            <v>823859010479</v>
          </cell>
          <cell r="BI133" t="str">
            <v>นายอภิวัฒน์   แสงสว่าง</v>
          </cell>
          <cell r="BJ133">
            <v>241575</v>
          </cell>
          <cell r="BK133">
            <v>241585</v>
          </cell>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AC134">
            <v>4</v>
          </cell>
          <cell r="AD134">
            <v>4</v>
          </cell>
          <cell r="AE134">
            <v>2561</v>
          </cell>
          <cell r="AF134">
            <v>18</v>
          </cell>
          <cell r="AG134">
            <v>7</v>
          </cell>
          <cell r="AH134">
            <v>2561</v>
          </cell>
          <cell r="AI134">
            <v>16</v>
          </cell>
          <cell r="AJ134">
            <v>8</v>
          </cell>
          <cell r="AK134">
            <v>2564</v>
          </cell>
          <cell r="AM134" t="str">
            <v>โฉนด</v>
          </cell>
          <cell r="AN134" t="str">
            <v>3404</v>
          </cell>
          <cell r="AO134" t="str">
            <v>ดอยเต่า</v>
          </cell>
          <cell r="AP134" t="str">
            <v>ดอยเต่า</v>
          </cell>
          <cell r="AQ134" t="str">
            <v>เชียงใหม่</v>
          </cell>
          <cell r="AR134">
            <v>150600</v>
          </cell>
          <cell r="AX134">
            <v>21</v>
          </cell>
          <cell r="AY134">
            <v>8</v>
          </cell>
          <cell r="AZ134">
            <v>2564</v>
          </cell>
          <cell r="BA134" t="str">
            <v>ยึดเสร็จแล้ว</v>
          </cell>
          <cell r="BC134" t="str">
            <v>ศรัญญู (ยึด)</v>
          </cell>
          <cell r="BF134">
            <v>4</v>
          </cell>
          <cell r="BH134">
            <v>823760010147</v>
          </cell>
          <cell r="BI134" t="str">
            <v>นายมิตร    ทาฝั้น</v>
          </cell>
          <cell r="BR134" t="str">
            <v>-</v>
          </cell>
          <cell r="BW134" t="str">
            <v>อคธรรม</v>
          </cell>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BF135">
            <v>3</v>
          </cell>
          <cell r="BH135">
            <v>823359010018</v>
          </cell>
          <cell r="BI135" t="str">
            <v>นายจิรัฏฐ์     ศิริภัครวรกุล</v>
          </cell>
          <cell r="BN135" t="str">
            <v>นายจิรัฏฐ์     ศิริภัครวรกุล</v>
          </cell>
          <cell r="BW135" t="str">
            <v>L.E.P</v>
          </cell>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BC136" t="str">
            <v>ศิราณี</v>
          </cell>
          <cell r="BF136">
            <v>3</v>
          </cell>
          <cell r="BH136" t="str">
            <v xml:space="preserve"> </v>
          </cell>
          <cell r="BI136" t="str">
            <v>นางสาวศศิธร     กิตติสร</v>
          </cell>
          <cell r="BJ136">
            <v>241569</v>
          </cell>
          <cell r="BK136">
            <v>241585</v>
          </cell>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BC137" t="str">
            <v>ศิราณี</v>
          </cell>
          <cell r="BF137">
            <v>3</v>
          </cell>
          <cell r="BH137">
            <v>823759010675</v>
          </cell>
          <cell r="BI137" t="str">
            <v>นางสาวศศิธร     กิตติสร</v>
          </cell>
          <cell r="BJ137">
            <v>241575</v>
          </cell>
          <cell r="BK137">
            <v>241585</v>
          </cell>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W137" t="str">
            <v>อคธรรม</v>
          </cell>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BC138" t="str">
            <v>ศิราณี</v>
          </cell>
          <cell r="BF138">
            <v>3</v>
          </cell>
          <cell r="BH138">
            <v>823759010682</v>
          </cell>
          <cell r="BI138" t="str">
            <v>นางสาวสุทธิพร    บุตรนุชิต</v>
          </cell>
          <cell r="BJ138">
            <v>241578</v>
          </cell>
          <cell r="BK138">
            <v>241585</v>
          </cell>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W138" t="str">
            <v>อคธรรม</v>
          </cell>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AC139">
            <v>18</v>
          </cell>
          <cell r="AD139">
            <v>12</v>
          </cell>
          <cell r="AE139">
            <v>2561</v>
          </cell>
          <cell r="AF139">
            <v>9</v>
          </cell>
          <cell r="AG139">
            <v>9</v>
          </cell>
          <cell r="AH139">
            <v>2563</v>
          </cell>
          <cell r="AI139">
            <v>9</v>
          </cell>
          <cell r="AJ139">
            <v>7</v>
          </cell>
          <cell r="AK139">
            <v>2564</v>
          </cell>
          <cell r="AM139" t="str">
            <v>โฉนด</v>
          </cell>
          <cell r="AN139" t="str">
            <v>74584</v>
          </cell>
          <cell r="AO139" t="str">
            <v>หนองตอง</v>
          </cell>
          <cell r="AP139" t="str">
            <v>หางดง</v>
          </cell>
          <cell r="AQ139" t="str">
            <v>เชียงใหม่</v>
          </cell>
          <cell r="AR139">
            <v>1050750</v>
          </cell>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F139">
            <v>3</v>
          </cell>
          <cell r="BH139">
            <v>0</v>
          </cell>
          <cell r="BI139" t="str">
            <v>นายสุรวิทย์    อินโต๋</v>
          </cell>
          <cell r="BN139" t="str">
            <v>นายสุรวิทย์ อินโต๋</v>
          </cell>
          <cell r="BW139" t="str">
            <v>อคธรรม</v>
          </cell>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BB140" t="str">
            <v>รายงาน 5/5/2567</v>
          </cell>
          <cell r="BF140">
            <v>1</v>
          </cell>
          <cell r="BH140">
            <v>823560010340</v>
          </cell>
          <cell r="BI140" t="str">
            <v>นางสาวพนิดาหรือภีมณภัฎฐ์   อิงคนินันท์</v>
          </cell>
          <cell r="BJ140">
            <v>241575</v>
          </cell>
          <cell r="BK140">
            <v>241585</v>
          </cell>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W140" t="str">
            <v>อคธรรม</v>
          </cell>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F141">
            <v>1</v>
          </cell>
          <cell r="BH141">
            <v>823560010336</v>
          </cell>
          <cell r="BI141" t="str">
            <v>นายสัณฑนันท์   ช่วงรังษี</v>
          </cell>
          <cell r="BN141" t="str">
            <v>นายสัณฑนันท์   ช่วงรังษี</v>
          </cell>
          <cell r="BQ141" t="str">
            <v>ทรัพย์จำนอง</v>
          </cell>
          <cell r="BW141" t="str">
            <v>อคธรรม</v>
          </cell>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E141">
            <v>1</v>
          </cell>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BB142" t="str">
            <v>รายงานสืบทรัพย์ 14/11/2567</v>
          </cell>
          <cell r="BC142" t="str">
            <v>ศิราณี</v>
          </cell>
          <cell r="BF142">
            <v>1</v>
          </cell>
          <cell r="BH142">
            <v>823560010319</v>
          </cell>
          <cell r="BI142" t="str">
            <v>นายจิรภัทรหรือชนะเดช     กันทะเสนา</v>
          </cell>
          <cell r="BJ142" t="str">
            <v>4/6/2561
25/6/2561</v>
          </cell>
          <cell r="BK142" t="str">
            <v>7/6/2561
18/6/2561</v>
          </cell>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AM143" t="str">
            <v>โฉนด</v>
          </cell>
          <cell r="AN143" t="str">
            <v>55644</v>
          </cell>
          <cell r="AO143" t="str">
            <v>บ้านเหล่า</v>
          </cell>
          <cell r="AP143" t="str">
            <v>สูงเม่น</v>
          </cell>
          <cell r="AQ143" t="str">
            <v>แพร่</v>
          </cell>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F143">
            <v>1</v>
          </cell>
          <cell r="BH143">
            <v>823560010316</v>
          </cell>
          <cell r="BI143" t="str">
            <v>นางสาวปุณยนุช   สมหมาย</v>
          </cell>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W143" t="str">
            <v>อคธรรม</v>
          </cell>
          <cell r="BY143" t="str">
            <v xml:space="preserve">1.นางสาวปุณยนุช   สมหมาย
</v>
          </cell>
          <cell r="BZ143" t="str">
            <v xml:space="preserve">จำเลยที่ 1
</v>
          </cell>
          <cell r="CA143" t="str">
            <v xml:space="preserve">1-5499-00088-69-1
</v>
          </cell>
          <cell r="CB143" t="str">
            <v xml:space="preserve">-ไม่พบว่ามีกรรมสิทธิ์ในที่ดิน อ.สูงเม่น จ.แพร่
-ไม่พบว่ามีกรรมสิทธิ์ในที่ดิน อ.เมืองเชียงใหม่ จ.เชียงใหม่
</v>
          </cell>
          <cell r="CC143" t="str">
            <v>ไม่พบทรัพย์</v>
          </cell>
          <cell r="CE143">
            <v>3</v>
          </cell>
          <cell r="CF143">
            <v>5</v>
          </cell>
          <cell r="CW143">
            <v>243088</v>
          </cell>
          <cell r="CX143">
            <v>243088</v>
          </cell>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BB144" t="str">
            <v>สืบทรัพย์ (คำสั่ง 15-11-64) // สืบทรัพย์รอบ 3 (คำสั่ง 8/9/2566) // รายงาน 3/1/2567</v>
          </cell>
          <cell r="BC144" t="str">
            <v xml:space="preserve">ศิราณี
จันทร์นิภา </v>
          </cell>
          <cell r="BF144">
            <v>1</v>
          </cell>
          <cell r="BH144">
            <v>823560010350</v>
          </cell>
          <cell r="BI144" t="str">
            <v>นายศุภกฤษ์   ศรีคำตัน</v>
          </cell>
          <cell r="BJ144">
            <v>241599</v>
          </cell>
          <cell r="BK144">
            <v>241596</v>
          </cell>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E144">
            <v>2</v>
          </cell>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M144">
            <v>2</v>
          </cell>
          <cell r="CN144">
            <v>6</v>
          </cell>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BB145" t="str">
            <v xml:space="preserve">ปิดบัญชี </v>
          </cell>
          <cell r="BC145" t="str">
            <v>ศิราณี</v>
          </cell>
          <cell r="BF145">
            <v>1</v>
          </cell>
          <cell r="BH145">
            <v>823560010329</v>
          </cell>
          <cell r="BI145" t="str">
            <v>นางสาวอังคณา   ปัญญามณี</v>
          </cell>
          <cell r="BJ145" t="str">
            <v>4/6/2561
7/6/2561</v>
          </cell>
          <cell r="BK145">
            <v>241585</v>
          </cell>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BB146" t="str">
            <v>ปิดบัญชี จากการขาย</v>
          </cell>
          <cell r="BC146" t="str">
            <v>เกศินี</v>
          </cell>
          <cell r="BF146">
            <v>1</v>
          </cell>
          <cell r="BH146">
            <v>823560010326</v>
          </cell>
          <cell r="BI146" t="str">
            <v>นางสาวจีรนันท์   วิชัยศรี</v>
          </cell>
          <cell r="BJ146">
            <v>241597</v>
          </cell>
          <cell r="BK146">
            <v>241596</v>
          </cell>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W146">
            <v>242899</v>
          </cell>
          <cell r="CX146">
            <v>243367</v>
          </cell>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AC147">
            <v>18</v>
          </cell>
          <cell r="AD147">
            <v>7</v>
          </cell>
          <cell r="AE147">
            <v>2560</v>
          </cell>
          <cell r="AF147">
            <v>7</v>
          </cell>
          <cell r="AG147">
            <v>3</v>
          </cell>
          <cell r="AH147">
            <v>2561</v>
          </cell>
          <cell r="BB147" t="str">
            <v>สืบทรัพย์ (คำสั่ง 30/11/2564)//ปิดบัญชี จากการขาย</v>
          </cell>
          <cell r="BC147" t="str">
            <v>ศิราณี
เกศินี</v>
          </cell>
          <cell r="BF147">
            <v>1</v>
          </cell>
          <cell r="BH147">
            <v>823560010325</v>
          </cell>
          <cell r="BI147" t="str">
            <v>นายไพบูลย์    วงศ์ษาฝั้น</v>
          </cell>
          <cell r="BJ147" t="str">
            <v>6/6/2561
11/6/2561</v>
          </cell>
          <cell r="BK147">
            <v>241585</v>
          </cell>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X147">
            <v>243367</v>
          </cell>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BB148" t="str">
            <v>ปิดบัญชี</v>
          </cell>
          <cell r="BF148">
            <v>1</v>
          </cell>
          <cell r="BH148">
            <v>823560010324</v>
          </cell>
          <cell r="BI148" t="str">
            <v>นายจรัล   บุญสุข</v>
          </cell>
          <cell r="BN148" t="str">
            <v>นายจรัล   บุญสุข</v>
          </cell>
          <cell r="BW148" t="str">
            <v>อคธรรม</v>
          </cell>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BB149" t="str">
            <v>สืบทรัพย์ (คำสั่ง 30/11/2564)// คำสั่งสืบทรัพย์ (2/4/2568) // รายงานผลสืบทรัพย์ครั้งที่ 3 4/6/2568</v>
          </cell>
          <cell r="BC149" t="str">
            <v>ศิราณี
เกศินี
นุสบา</v>
          </cell>
          <cell r="BF149">
            <v>1</v>
          </cell>
          <cell r="BH149">
            <v>823560010321</v>
          </cell>
          <cell r="BI149" t="str">
            <v>นายอภิวัฒน์   ชัยพูน</v>
          </cell>
          <cell r="BJ149" t="str">
            <v>21/6/2561
25/6/2561</v>
          </cell>
          <cell r="BK149">
            <v>241596</v>
          </cell>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G149" t="str">
            <v>1. นายอภิวัฒน์   ชัยพูน
2. นางสาวรัตนาภรณ์  กันทะวงค์
3.นายสิริพัฒน์  รักดี
4. นายธีระพงษ์  ขันโกน
5.นางสาวมุกรินทร์  ขัตติยะ</v>
          </cell>
          <cell r="CH149" t="str">
            <v>จำเลยที่ 1
จำเลยที่ 2
คู่สมรสจำเลยที่ 2
จำเลยที่ 3
คู่สมรสจำเลยที่ 3</v>
          </cell>
          <cell r="CI149" t="str">
            <v>1-5104-00142-82-5
1-5099-01164-31-5
1-1037-01143-89-4
1-5504-00052-84-2
1-5504-00055-73-6</v>
          </cell>
          <cell r="CJ149"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เขตดินแดง กรุงเทพมหานคร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อ.นาน้อย จ.น่าน
-ไม่พบว่ามีกรรมสิทธิ์ในที่ดิน อ.นาน้อย จ.น่าน</v>
          </cell>
          <cell r="CK149" t="str">
            <v>ไม่พบทรัพย์</v>
          </cell>
          <cell r="CM149">
            <v>5</v>
          </cell>
          <cell r="CX149">
            <v>243397</v>
          </cell>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BB150" t="str">
            <v>รายงานผล27/3/67</v>
          </cell>
          <cell r="BC150" t="str">
            <v>ศิราณี</v>
          </cell>
          <cell r="BF150">
            <v>1</v>
          </cell>
          <cell r="BH150">
            <v>823560010320</v>
          </cell>
          <cell r="BI150" t="str">
            <v>นางสาวธันย์ชนก   สุเรนทรหรือสุเรนทรางกูร</v>
          </cell>
          <cell r="BJ150">
            <v>241582</v>
          </cell>
          <cell r="BK150">
            <v>241585</v>
          </cell>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BC151" t="str">
            <v>ศิราณี
วรกมล</v>
          </cell>
          <cell r="BF151">
            <v>1</v>
          </cell>
          <cell r="BH151">
            <v>823556010018</v>
          </cell>
          <cell r="BI151" t="str">
            <v>นายณัชฌานันท์   ปิยไพร</v>
          </cell>
          <cell r="BJ151">
            <v>241589</v>
          </cell>
          <cell r="BK151">
            <v>241585</v>
          </cell>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BB152" t="str">
            <v>รายงานผลสืบทรัพย์ วันที่ 18/4/2566 สืบทรัพย์รอบที่ 3 (คำสั่ง 10/04/2568) // (รายงานผลสืบทรัพย์ 12/6/2568</v>
          </cell>
          <cell r="BC152" t="str">
            <v>ปฏิยุทธ์</v>
          </cell>
          <cell r="BF152">
            <v>1</v>
          </cell>
          <cell r="BH152">
            <v>823558011354</v>
          </cell>
          <cell r="BI152" t="str">
            <v>นางสาวรจนาหรือวันทิตา   อะกินแก้ว</v>
          </cell>
          <cell r="BJ152">
            <v>241603</v>
          </cell>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G152" t="str">
            <v>1.นางสาววันทิตา อะกินแก้ว
2.นายวันเฉลิม ขันธ์แก้ว
3.นายเทวิยทร์ ดาบแก้ว</v>
          </cell>
          <cell r="CH152" t="str">
            <v>จำเลยที่ 1
จำเลยที่ 2
จำเลยที่ 3</v>
          </cell>
          <cell r="CI152" t="str">
            <v>1-5009-00099-09-1
1-5004-00067-98-0
1-5099-00714-43-5</v>
          </cell>
          <cell r="CJ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K152" t="str">
            <v>ไม่พบ</v>
          </cell>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BB153" t="str">
            <v>ปิดบัญชี 10/04/2568</v>
          </cell>
          <cell r="BC153" t="str">
            <v>ศิราณี</v>
          </cell>
          <cell r="BF153">
            <v>1</v>
          </cell>
          <cell r="BH153">
            <v>823558011356</v>
          </cell>
          <cell r="BI153" t="str">
            <v>นางสาวกัญญ์สิริหรือระพีพรรณ   ระพีพรรณสกุลหรือก้อนแก้ว</v>
          </cell>
          <cell r="BJ153">
            <v>241604</v>
          </cell>
          <cell r="BK153">
            <v>241596</v>
          </cell>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W153" t="str">
            <v>อคธรรม</v>
          </cell>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BB154" t="str">
            <v>สืบทรัพย์ (คำสั่ง 5/6/2567)รอบที่ 2 // รายงานวันที่ 13/7/2567</v>
          </cell>
          <cell r="BC154" t="str">
            <v>ศิราณี</v>
          </cell>
          <cell r="BF154">
            <v>1</v>
          </cell>
          <cell r="BH154">
            <v>823560010383</v>
          </cell>
          <cell r="BI154" t="str">
            <v>นายวิทะเนตร   ศรีประเสริฐ</v>
          </cell>
          <cell r="BJ154">
            <v>241578</v>
          </cell>
          <cell r="BK154">
            <v>241585</v>
          </cell>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E154">
            <v>3</v>
          </cell>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AC155">
            <v>9</v>
          </cell>
          <cell r="AD155">
            <v>6</v>
          </cell>
          <cell r="AE155">
            <v>2561</v>
          </cell>
          <cell r="BB155" t="str">
            <v>สืบครั้งที่ 3 30/5/2567//ลงผลสืบครั้งที่ 3 7/6/2567//รายงานครั้งที่ 3 7/6/2567//</v>
          </cell>
          <cell r="BC155" t="str">
            <v>ศิราณี</v>
          </cell>
          <cell r="BF155">
            <v>4</v>
          </cell>
          <cell r="BH155">
            <v>823857010360</v>
          </cell>
          <cell r="BI155" t="str">
            <v>นางสาวภวันรัตน์   บุญมา</v>
          </cell>
          <cell r="BJ155">
            <v>241604</v>
          </cell>
          <cell r="BK155">
            <v>241596</v>
          </cell>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D155" t="str">
            <v>พบทรัพย์</v>
          </cell>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BB156" t="str">
            <v>ปิดบัญชี</v>
          </cell>
          <cell r="BC156" t="str">
            <v>ธนกร</v>
          </cell>
          <cell r="BF156">
            <v>4</v>
          </cell>
          <cell r="BH156">
            <v>823860010131</v>
          </cell>
          <cell r="BI156" t="str">
            <v>นางสาวเบญจมาศ      หน่อนันจา</v>
          </cell>
          <cell r="BJ156">
            <v>241997</v>
          </cell>
          <cell r="BK156">
            <v>242003</v>
          </cell>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W156" t="str">
            <v>อคธรรม</v>
          </cell>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W157">
            <v>6</v>
          </cell>
          <cell r="X157">
            <v>2</v>
          </cell>
          <cell r="Y157">
            <v>2561</v>
          </cell>
          <cell r="BF157">
            <v>4</v>
          </cell>
          <cell r="BH157">
            <v>823860010126</v>
          </cell>
          <cell r="BI157" t="str">
            <v>นางสังวรณ์   ทองคำ</v>
          </cell>
          <cell r="BN157" t="str">
            <v>นางสังวรณ์   ทองคำ</v>
          </cell>
          <cell r="BW157" t="str">
            <v>อคธรรม</v>
          </cell>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BB158" t="str">
            <v>รายงานดำเนินการตามหมาย 24/4/2566</v>
          </cell>
          <cell r="BC158" t="str">
            <v>ธนกร</v>
          </cell>
          <cell r="BF158">
            <v>1</v>
          </cell>
          <cell r="BH158">
            <v>823560010596</v>
          </cell>
          <cell r="BI158" t="str">
            <v>นางสาวเสาวนีย์   ชมภูเกียรติยศ</v>
          </cell>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W158" t="str">
            <v>อคธรรม</v>
          </cell>
          <cell r="BX158" t="str">
            <v>พี่ขวัญ</v>
          </cell>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BB159" t="str">
            <v>สืบครั้งที่ 2 รายงานผล25/6/2567</v>
          </cell>
          <cell r="BF159">
            <v>4</v>
          </cell>
          <cell r="BH159">
            <v>823860010189</v>
          </cell>
          <cell r="BI159" t="str">
            <v>นายวิทยา   สมศรี</v>
          </cell>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W159" t="str">
            <v>อคธรรม</v>
          </cell>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E159">
            <v>4</v>
          </cell>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BC160" t="str">
            <v>ศิราณี</v>
          </cell>
          <cell r="BF160">
            <v>4</v>
          </cell>
          <cell r="BH160">
            <v>823860010188</v>
          </cell>
          <cell r="BI160" t="str">
            <v>นางสาวคำพา   ศรีชู</v>
          </cell>
          <cell r="BJ160">
            <v>241597</v>
          </cell>
          <cell r="BK160">
            <v>241596</v>
          </cell>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BC161" t="str">
            <v>ธนกร</v>
          </cell>
          <cell r="BF161">
            <v>3</v>
          </cell>
          <cell r="BH161" t="str">
            <v>-</v>
          </cell>
          <cell r="BI161" t="str">
            <v>นายกิตติพันธ์   ชาติบุรุษ</v>
          </cell>
          <cell r="BJ161">
            <v>242012</v>
          </cell>
          <cell r="BK161">
            <v>242010</v>
          </cell>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W161" t="str">
            <v>อคธรรม</v>
          </cell>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BC162" t="str">
            <v>ศิราณี</v>
          </cell>
          <cell r="BF162">
            <v>1</v>
          </cell>
          <cell r="BH162">
            <v>823560010734</v>
          </cell>
          <cell r="BI162" t="str">
            <v>นางแสงจันทร์   ใชยเสน</v>
          </cell>
          <cell r="BJ162">
            <v>241590</v>
          </cell>
          <cell r="BK162">
            <v>241585</v>
          </cell>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E162">
            <v>4</v>
          </cell>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F163">
            <v>1</v>
          </cell>
          <cell r="BH163">
            <v>823560010733</v>
          </cell>
          <cell r="BI163" t="str">
            <v>นายสืบพงษ์   เหนะ</v>
          </cell>
          <cell r="BJ163">
            <v>241586</v>
          </cell>
          <cell r="BK163">
            <v>241596</v>
          </cell>
          <cell r="BN163" t="str">
            <v>1. นายสืบพงษ์   เหนะ
2. นางรินทรี  เหนะ</v>
          </cell>
          <cell r="BO163" t="str">
            <v>ผู้กู้
(คู่สมรส ล.1)</v>
          </cell>
          <cell r="BP163" t="str">
            <v>5500300017487
3960500325495</v>
          </cell>
          <cell r="BW163" t="str">
            <v>อคธรรม</v>
          </cell>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BC164" t="str">
            <v>ศิราณี</v>
          </cell>
          <cell r="BF164">
            <v>1</v>
          </cell>
          <cell r="BH164">
            <v>823560010732</v>
          </cell>
          <cell r="BI164" t="str">
            <v>นายรังสี   ชิงชัย</v>
          </cell>
          <cell r="BJ164">
            <v>241597</v>
          </cell>
          <cell r="BK164">
            <v>241596</v>
          </cell>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BB165" t="str">
            <v>ขอเฉลี่ยทรัพย์//สืบทรัพย์ 24/5/2567//รายงานผลสืบทรัพย์11/6/2567//</v>
          </cell>
          <cell r="BC165" t="str">
            <v>ลดาวัลย์
วรกมล</v>
          </cell>
          <cell r="BF165">
            <v>1</v>
          </cell>
          <cell r="BH165">
            <v>823560010728</v>
          </cell>
          <cell r="BI165" t="str">
            <v>นายกิตติ์ธเนศ   ด้วงพรม</v>
          </cell>
          <cell r="BJ165">
            <v>241597</v>
          </cell>
          <cell r="BK165">
            <v>241596</v>
          </cell>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F166">
            <v>1</v>
          </cell>
          <cell r="BH166">
            <v>823560010726</v>
          </cell>
          <cell r="BI166" t="str">
            <v>นายสุพัฒน์   คำวงค์</v>
          </cell>
          <cell r="BJ166">
            <v>241501</v>
          </cell>
          <cell r="BK166">
            <v>241492</v>
          </cell>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V166" t="str">
            <v>141/61</v>
          </cell>
          <cell r="BW166" t="str">
            <v>อคธรรม</v>
          </cell>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M166">
            <v>5</v>
          </cell>
          <cell r="CW166">
            <v>243004</v>
          </cell>
          <cell r="CX166">
            <v>243141</v>
          </cell>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F167">
            <v>1</v>
          </cell>
          <cell r="BH167">
            <v>823560010768</v>
          </cell>
          <cell r="BI167" t="str">
            <v>นายสิทธิพงษ์   คำแดง</v>
          </cell>
          <cell r="BJ167">
            <v>241537</v>
          </cell>
          <cell r="BK167" t="str">
            <v>25/4/2561</v>
          </cell>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V167" t="str">
            <v>120/61</v>
          </cell>
          <cell r="BW167" t="str">
            <v>อคธรรม</v>
          </cell>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AF168">
            <v>9</v>
          </cell>
          <cell r="AG168">
            <v>4</v>
          </cell>
          <cell r="AH168">
            <v>2556</v>
          </cell>
          <cell r="AI168">
            <v>20</v>
          </cell>
          <cell r="AJ168">
            <v>1</v>
          </cell>
          <cell r="AK168">
            <v>2565</v>
          </cell>
          <cell r="AM168" t="str">
            <v>โฉนด</v>
          </cell>
          <cell r="AN168" t="str">
            <v>14258 , 48794</v>
          </cell>
          <cell r="AO168" t="str">
            <v>ชมพู</v>
          </cell>
          <cell r="AP168" t="str">
            <v>เมืองลำปาง</v>
          </cell>
          <cell r="AQ168" t="str">
            <v>ลำปาง</v>
          </cell>
          <cell r="AR168">
            <v>136250</v>
          </cell>
          <cell r="BB168" t="str">
            <v>ยึดเสร็จแล้ว ส่งแฟ้มยึดคืนสำนักงาน 25/1/2565</v>
          </cell>
          <cell r="BC168" t="str">
            <v>วรกมล
สารุทธ์ (ยึด)</v>
          </cell>
          <cell r="BD168" t="str">
            <v>ยึดทรัพย์ (คำสั่ง 2/11/2564)</v>
          </cell>
          <cell r="BF168">
            <v>1</v>
          </cell>
          <cell r="BH168">
            <v>0</v>
          </cell>
          <cell r="BI168" t="str">
            <v>นายธง   ทองอู๋</v>
          </cell>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W168" t="str">
            <v>อคธรรม</v>
          </cell>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AC169">
            <v>16</v>
          </cell>
          <cell r="AD169">
            <v>5</v>
          </cell>
          <cell r="AE169">
            <v>2561</v>
          </cell>
          <cell r="AF169">
            <v>18</v>
          </cell>
          <cell r="AG169">
            <v>7</v>
          </cell>
          <cell r="AH169">
            <v>2561</v>
          </cell>
          <cell r="AI169">
            <v>16</v>
          </cell>
          <cell r="AJ169">
            <v>8</v>
          </cell>
          <cell r="AK169">
            <v>2564</v>
          </cell>
          <cell r="AM169" t="str">
            <v>โฉนด</v>
          </cell>
          <cell r="AN169" t="str">
            <v>157</v>
          </cell>
          <cell r="AO169" t="str">
            <v>ดอยเต่า</v>
          </cell>
          <cell r="AP169" t="str">
            <v>ดอยเต่า</v>
          </cell>
          <cell r="AQ169" t="str">
            <v>เชียงใหม่</v>
          </cell>
          <cell r="AR169">
            <v>109600</v>
          </cell>
          <cell r="AX169">
            <v>21</v>
          </cell>
          <cell r="AY169">
            <v>8</v>
          </cell>
          <cell r="AZ169">
            <v>2564</v>
          </cell>
          <cell r="BA169" t="str">
            <v>ยึดเสร็จแล้ว</v>
          </cell>
          <cell r="BC169" t="str">
            <v>ศรัญญู (ยึด)</v>
          </cell>
          <cell r="BF169">
            <v>1</v>
          </cell>
          <cell r="BH169">
            <v>823758010552</v>
          </cell>
          <cell r="BI169" t="str">
            <v>นางศรีวัย   โอดฟู</v>
          </cell>
          <cell r="BN169" t="str">
            <v>นางศรีวัย โอดฟู</v>
          </cell>
          <cell r="BW169" t="str">
            <v>อคธรรม</v>
          </cell>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F170">
            <v>3</v>
          </cell>
          <cell r="BH170">
            <v>823760010151</v>
          </cell>
          <cell r="BI170" t="str">
            <v>นางสาวอำภาวรรณ   วงค์สา</v>
          </cell>
          <cell r="BJ170">
            <v>241568</v>
          </cell>
          <cell r="BK170">
            <v>241585</v>
          </cell>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BB171" t="str">
            <v>คำสั่งสืบ 26/4/2565//รายงาน19/5/2565</v>
          </cell>
          <cell r="BC171" t="str">
            <v>ศิราณี</v>
          </cell>
          <cell r="BF171">
            <v>3</v>
          </cell>
          <cell r="BH171">
            <v>823760010152</v>
          </cell>
          <cell r="BI171" t="str">
            <v>นายบรรจง   กันธิยะ</v>
          </cell>
          <cell r="BJ171">
            <v>241569</v>
          </cell>
          <cell r="BK171">
            <v>241585</v>
          </cell>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AS172">
            <v>1</v>
          </cell>
          <cell r="AT172">
            <v>20</v>
          </cell>
          <cell r="AU172">
            <v>4</v>
          </cell>
          <cell r="AV172">
            <v>2564</v>
          </cell>
          <cell r="BF172">
            <v>3</v>
          </cell>
          <cell r="BH172">
            <v>823760010155</v>
          </cell>
          <cell r="BI172" t="str">
            <v>นางสาวกชพรหรือก้อน   จำปางาม</v>
          </cell>
          <cell r="BJ172">
            <v>241575</v>
          </cell>
          <cell r="BK172">
            <v>241585</v>
          </cell>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BC173" t="str">
            <v>ศิราณี</v>
          </cell>
          <cell r="BF173">
            <v>3</v>
          </cell>
          <cell r="BH173">
            <v>823760010160</v>
          </cell>
          <cell r="BI173" t="str">
            <v>นางสาวบุปผา   ศรีเที่ยง</v>
          </cell>
          <cell r="BJ173">
            <v>241575</v>
          </cell>
          <cell r="BK173">
            <v>241585</v>
          </cell>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BC174" t="str">
            <v>ศิราณี</v>
          </cell>
          <cell r="BD174" t="str">
            <v>ปิดบัญชี // 23/7/2562</v>
          </cell>
          <cell r="BF174">
            <v>3</v>
          </cell>
          <cell r="BH174">
            <v>823760010164</v>
          </cell>
          <cell r="BI174" t="str">
            <v>นายพร    หอมนาน</v>
          </cell>
          <cell r="BJ174" t="str">
            <v>15/5/2561</v>
          </cell>
          <cell r="BK174">
            <v>241585</v>
          </cell>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BC175" t="str">
            <v>ศิราณี</v>
          </cell>
          <cell r="BF175">
            <v>3</v>
          </cell>
          <cell r="BH175">
            <v>823760010167</v>
          </cell>
          <cell r="BI175" t="str">
            <v>นายกุยจา   อำรุงสาคร</v>
          </cell>
          <cell r="BJ175" t="str">
            <v>15/5/2561</v>
          </cell>
          <cell r="BK175">
            <v>241585</v>
          </cell>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F176">
            <v>3</v>
          </cell>
          <cell r="BH176">
            <v>823760010177</v>
          </cell>
          <cell r="BI176" t="str">
            <v>นายเกรียงไกร   คำชมภู</v>
          </cell>
          <cell r="BJ176" t="str">
            <v>15/5/2561</v>
          </cell>
          <cell r="BK176">
            <v>241585</v>
          </cell>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AI177">
            <v>23</v>
          </cell>
          <cell r="AJ177">
            <v>5</v>
          </cell>
          <cell r="AK177">
            <v>2562</v>
          </cell>
          <cell r="AM177" t="str">
            <v>ห้องชุด</v>
          </cell>
          <cell r="AN177" t="str">
            <v>222/26
222/33 , 222/35</v>
          </cell>
          <cell r="AO177" t="str">
            <v>ท่าวังตาล</v>
          </cell>
          <cell r="AP177" t="str">
            <v>สารภี</v>
          </cell>
          <cell r="AQ177" t="str">
            <v>เชียงใหม่</v>
          </cell>
          <cell r="AR177">
            <v>823075</v>
          </cell>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F177">
            <v>1</v>
          </cell>
          <cell r="BH177">
            <v>823560010825</v>
          </cell>
          <cell r="BI177" t="str">
            <v>นางสาวพรลภัส   เกตุนิ่ม</v>
          </cell>
          <cell r="BJ177">
            <v>241589</v>
          </cell>
          <cell r="BK177">
            <v>241585</v>
          </cell>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W177" t="str">
            <v>อคธรรม</v>
          </cell>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E177">
            <v>1</v>
          </cell>
          <cell r="CF177">
            <v>3</v>
          </cell>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F178">
            <v>3</v>
          </cell>
          <cell r="BH178">
            <v>823760010286</v>
          </cell>
          <cell r="BI178" t="str">
            <v>นางธนากร   วงศ์เสนา</v>
          </cell>
          <cell r="BJ178">
            <v>241590</v>
          </cell>
          <cell r="BK178">
            <v>241585</v>
          </cell>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E178">
            <v>4</v>
          </cell>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BF179">
            <v>1</v>
          </cell>
          <cell r="BH179">
            <v>823560010893</v>
          </cell>
          <cell r="BI179" t="str">
            <v>นางสาวสวรรยา   หงษ์โตหรือเกียรติตกราช</v>
          </cell>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W179" t="str">
            <v>อคธรรม</v>
          </cell>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BB180" t="str">
            <v>ปิดบัญชี</v>
          </cell>
          <cell r="BF180">
            <v>1</v>
          </cell>
          <cell r="BH180">
            <v>823560010894</v>
          </cell>
          <cell r="BI180" t="str">
            <v>นางสาวชลพินทุ์หรืออรวรรณ   โกสีย์ศิริกุล</v>
          </cell>
          <cell r="BJ180" t="str">
            <v>3/7/2561
10/7/256</v>
          </cell>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V180" t="str">
            <v>15/2562</v>
          </cell>
          <cell r="BW180" t="str">
            <v>อคธรรม</v>
          </cell>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BB181" t="str">
            <v>สืบทรัพย์ (คำสั่ง 5/6/2567) รอบที่ 2 // รายงานวันที่ 27/7/2567</v>
          </cell>
          <cell r="BF181">
            <v>1</v>
          </cell>
          <cell r="BH181">
            <v>823560010904</v>
          </cell>
          <cell r="BI181" t="str">
            <v>นายจักรกฤษณ์   ฟูไฟ</v>
          </cell>
          <cell r="BJ181">
            <v>241611</v>
          </cell>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W181" t="str">
            <v>อคธรรม</v>
          </cell>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BB182" t="str">
            <v>สืบทรัพย์ (คำสั่ง 5/6/2567)รอบที่ 2 // รายงานวันที่ 26/7/2567</v>
          </cell>
          <cell r="BF182">
            <v>1</v>
          </cell>
          <cell r="BH182">
            <v>823560011014</v>
          </cell>
          <cell r="BI182" t="str">
            <v>นางวันเพ็ญ   ซิง</v>
          </cell>
          <cell r="BJ182" t="str">
            <v>10/7/2561
3/7/2561</v>
          </cell>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L182" t="str">
            <v>ไม่พบ</v>
          </cell>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BB183" t="str">
            <v>สืบทรัพย์ (คำสั่ง 5/6/2567)รอบที่ 2 // รายงานวันที่ 13/7/2567</v>
          </cell>
          <cell r="BF183">
            <v>1</v>
          </cell>
          <cell r="BH183">
            <v>823560011022</v>
          </cell>
          <cell r="BI183" t="str">
            <v>นางสุดาพรรณ   ปันฟอง</v>
          </cell>
          <cell r="BJ183" t="str">
            <v>10/7/2561
3/7/2561</v>
          </cell>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V183" t="str">
            <v>18/62</v>
          </cell>
          <cell r="BW183" t="str">
            <v>อคธรรม</v>
          </cell>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J183" t="e">
            <v>#NAME?</v>
          </cell>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BB184" t="str">
            <v>ปิดบัญชี</v>
          </cell>
          <cell r="BC184" t="str">
            <v>ศิราณี</v>
          </cell>
          <cell r="BF184">
            <v>1</v>
          </cell>
          <cell r="BH184">
            <v>823560011024</v>
          </cell>
          <cell r="BI184" t="str">
            <v>นางสาวเปมิกา   เอี่ยมสะอาด</v>
          </cell>
          <cell r="BJ184">
            <v>241590</v>
          </cell>
          <cell r="BK184">
            <v>241585</v>
          </cell>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Y184" t="str">
            <v>3.นายประสพโชค  ขอเสริมศรี</v>
          </cell>
          <cell r="CJ184" t="e">
            <v>#NAME?</v>
          </cell>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BB185" t="str">
            <v>สืบทรัพย์ (คำสั่ง 5/6/2567)รอบที่ 2  // รายงานวันที่ 27/7/2567</v>
          </cell>
          <cell r="BC185" t="str">
            <v>ศิราณี</v>
          </cell>
          <cell r="BF185">
            <v>1</v>
          </cell>
          <cell r="BH185">
            <v>823560011025</v>
          </cell>
          <cell r="BI185" t="str">
            <v>นายคุณากร   อ้อมอารี</v>
          </cell>
          <cell r="BJ185">
            <v>241618</v>
          </cell>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W185" t="str">
            <v>อคธรรม</v>
          </cell>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R186" t="str">
            <v>จังหวัดฝาง</v>
          </cell>
          <cell r="S186" t="str">
            <v>ผบ.86</v>
          </cell>
          <cell r="T186">
            <v>2559</v>
          </cell>
          <cell r="U186" t="str">
            <v>ผบ.269</v>
          </cell>
          <cell r="V186">
            <v>2559</v>
          </cell>
          <cell r="AC186">
            <v>14</v>
          </cell>
          <cell r="AD186">
            <v>6</v>
          </cell>
          <cell r="AE186">
            <v>2559</v>
          </cell>
          <cell r="BF186">
            <v>4</v>
          </cell>
          <cell r="BH186">
            <v>883162020018</v>
          </cell>
          <cell r="BI186" t="str">
            <v>นายโกสินทร์   ดอนแก้ว</v>
          </cell>
          <cell r="BJ186">
            <v>241618</v>
          </cell>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W186" t="str">
            <v>อคธรรม</v>
          </cell>
          <cell r="BY186" t="str">
            <v>4. นางสาวธัญญรัตน์  กิลัย</v>
          </cell>
          <cell r="CJ186" t="e">
            <v>#NAME?</v>
          </cell>
        </row>
        <row r="187">
          <cell r="B187">
            <v>181</v>
          </cell>
          <cell r="C187">
            <v>20</v>
          </cell>
          <cell r="D187">
            <v>12</v>
          </cell>
          <cell r="E187">
            <v>2560</v>
          </cell>
          <cell r="F187">
            <v>800039547297</v>
          </cell>
          <cell r="G187" t="str">
            <v>นาย</v>
          </cell>
          <cell r="H187" t="str">
            <v>ศุภชัย</v>
          </cell>
          <cell r="I187" t="str">
            <v>เขื่อนขัน</v>
          </cell>
          <cell r="K187" t="str">
            <v>แม่แตง</v>
          </cell>
          <cell r="L187" t="str">
            <v>เชียงใหม่ 4</v>
          </cell>
          <cell r="M187">
            <v>8</v>
          </cell>
          <cell r="N187" t="str">
            <v>ธปช.</v>
          </cell>
          <cell r="O187" t="str">
            <v>1.บุคคลค้ำประกัน</v>
          </cell>
          <cell r="R187" t="str">
            <v>แขวงเชียงใหม่</v>
          </cell>
          <cell r="S187" t="str">
            <v>ผบ.13168</v>
          </cell>
          <cell r="T187">
            <v>2559</v>
          </cell>
          <cell r="U187" t="str">
            <v>ผบ.1232</v>
          </cell>
          <cell r="V187">
            <v>2560</v>
          </cell>
          <cell r="Z187">
            <v>7</v>
          </cell>
          <cell r="AA187">
            <v>3</v>
          </cell>
          <cell r="AB187">
            <v>2560</v>
          </cell>
          <cell r="BB187" t="str">
            <v>สืบแล้ว รายงานผลสืบ 1/7/2567</v>
          </cell>
          <cell r="BC187" t="str">
            <v>ศิราณี</v>
          </cell>
          <cell r="BF187">
            <v>4</v>
          </cell>
          <cell r="BH187">
            <v>823858010346</v>
          </cell>
          <cell r="BI187" t="str">
            <v>นายศุภชัย   เขื่อนขัน</v>
          </cell>
          <cell r="BJ187" t="str">
            <v>6/6/2561
4/6/2561</v>
          </cell>
          <cell r="BK187">
            <v>241585</v>
          </cell>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E187">
            <v>4</v>
          </cell>
          <cell r="CJ187" t="e">
            <v>#NAME?</v>
          </cell>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AC188">
            <v>3</v>
          </cell>
          <cell r="AD188">
            <v>2</v>
          </cell>
          <cell r="AE188">
            <v>2559</v>
          </cell>
          <cell r="BC188" t="str">
            <v>ศตวรรษ</v>
          </cell>
          <cell r="BF188">
            <v>3</v>
          </cell>
          <cell r="BH188" t="str">
            <v>-</v>
          </cell>
          <cell r="BI188" t="str">
            <v>นางชนัญธิดา     รักเป็นธรรม</v>
          </cell>
          <cell r="BJ188">
            <v>241480</v>
          </cell>
          <cell r="BK188">
            <v>241480</v>
          </cell>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BC189" t="str">
            <v>ศตวรรษ</v>
          </cell>
          <cell r="BF189">
            <v>3</v>
          </cell>
          <cell r="BH189" t="str">
            <v>-</v>
          </cell>
          <cell r="BI189" t="str">
            <v>นางวันเพ็ญ   ทิพย์นันทร์</v>
          </cell>
          <cell r="BJ189">
            <v>241480</v>
          </cell>
          <cell r="BK189" t="str">
            <v>2/22/2561
25/4/2561</v>
          </cell>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BD190" t="str">
            <v>106/61</v>
          </cell>
          <cell r="BF190">
            <v>3</v>
          </cell>
          <cell r="BH190">
            <v>0</v>
          </cell>
          <cell r="BI190" t="str">
            <v xml:space="preserve">นางสาวนฤดีหรือปิย์วรา ยวงการหรือปราบไพรี, นายจักรกริศน์ ปราบไพรี
</v>
          </cell>
          <cell r="BJ190">
            <v>241480</v>
          </cell>
          <cell r="BK190">
            <v>241480</v>
          </cell>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Z191">
            <v>21</v>
          </cell>
          <cell r="AA191">
            <v>6</v>
          </cell>
          <cell r="AB191">
            <v>2554</v>
          </cell>
          <cell r="BC191" t="str">
            <v>ศตวรรษ</v>
          </cell>
          <cell r="BF191">
            <v>3</v>
          </cell>
          <cell r="BH191">
            <v>0</v>
          </cell>
          <cell r="BI191" t="str">
            <v>นายสมศักดิ์   หอมกุหลาบ</v>
          </cell>
          <cell r="BJ191">
            <v>241480</v>
          </cell>
          <cell r="BK191">
            <v>241480</v>
          </cell>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row>
        <row r="192">
          <cell r="B192">
            <v>186</v>
          </cell>
          <cell r="C192">
            <v>20</v>
          </cell>
          <cell r="D192">
            <v>10</v>
          </cell>
          <cell r="E192">
            <v>2560</v>
          </cell>
          <cell r="G192" t="str">
            <v>นาย</v>
          </cell>
          <cell r="H192" t="str">
            <v>อิสระพษ์</v>
          </cell>
          <cell r="I192" t="str">
            <v>ใจเมือง</v>
          </cell>
          <cell r="J192">
            <v>1500400079171</v>
          </cell>
          <cell r="L192" t="str">
            <v>เชียงใหม่ 1</v>
          </cell>
          <cell r="M192">
            <v>8</v>
          </cell>
          <cell r="O192" t="str">
            <v>1.บุคคลค้ำประกัน</v>
          </cell>
          <cell r="R192" t="str">
            <v>แขวงเชียงใหม่</v>
          </cell>
          <cell r="S192" t="str">
            <v>ผบ.9978</v>
          </cell>
          <cell r="T192">
            <v>2558</v>
          </cell>
          <cell r="U192" t="str">
            <v>ผบ.1174</v>
          </cell>
          <cell r="V192">
            <v>2559</v>
          </cell>
          <cell r="Z192">
            <v>24</v>
          </cell>
          <cell r="AA192">
            <v>2</v>
          </cell>
          <cell r="AB192">
            <v>2559</v>
          </cell>
          <cell r="BC192" t="str">
            <v>ศิราณี</v>
          </cell>
          <cell r="BF192">
            <v>1</v>
          </cell>
          <cell r="BH192">
            <v>0</v>
          </cell>
          <cell r="BI192" t="str">
            <v>นายอิสระพษ์   ใจเมือง</v>
          </cell>
          <cell r="BJ192">
            <v>241586</v>
          </cell>
          <cell r="BK192">
            <v>241585</v>
          </cell>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Z193">
            <v>24</v>
          </cell>
          <cell r="AA193">
            <v>2</v>
          </cell>
          <cell r="AB193">
            <v>2559</v>
          </cell>
          <cell r="BB193" t="str">
            <v>ชะลอยึด(ชำระปกติ)</v>
          </cell>
          <cell r="BC193" t="str">
            <v>ศิราณี</v>
          </cell>
          <cell r="BF193">
            <v>1</v>
          </cell>
          <cell r="BH193">
            <v>0</v>
          </cell>
          <cell r="BI193" t="str">
            <v>นางเข็มทอง   ธรรมขันธ์</v>
          </cell>
          <cell r="BJ193">
            <v>241582</v>
          </cell>
          <cell r="BK193">
            <v>241585</v>
          </cell>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R194" t="str">
            <v>จังหวัดเชียงใหม่</v>
          </cell>
          <cell r="S194" t="str">
            <v>ผบ.1889</v>
          </cell>
          <cell r="T194">
            <v>2558</v>
          </cell>
          <cell r="U194" t="str">
            <v>ผบ.2337</v>
          </cell>
          <cell r="V194">
            <v>2558</v>
          </cell>
          <cell r="Z194">
            <v>16</v>
          </cell>
          <cell r="AA194">
            <v>11</v>
          </cell>
          <cell r="AB194">
            <v>2558</v>
          </cell>
          <cell r="BB194" t="str">
            <v>อายัดสลาก (28/09/2561)</v>
          </cell>
          <cell r="BF194">
            <v>1</v>
          </cell>
          <cell r="BH194">
            <v>823558010155</v>
          </cell>
          <cell r="BI194" t="str">
            <v>นายสรวิศ   พันธุ์สุภา</v>
          </cell>
          <cell r="BJ194" t="str">
            <v>7/5/2561
4/5/2561</v>
          </cell>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W194" t="str">
            <v>L.E.P</v>
          </cell>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R195" t="str">
            <v>จังหวัดลำพูน</v>
          </cell>
          <cell r="S195" t="str">
            <v>ผบ.1029</v>
          </cell>
          <cell r="T195">
            <v>2559</v>
          </cell>
          <cell r="U195" t="str">
            <v>ผบ.1257</v>
          </cell>
          <cell r="V195">
            <v>2559</v>
          </cell>
          <cell r="W195">
            <v>8</v>
          </cell>
          <cell r="X195">
            <v>6</v>
          </cell>
          <cell r="Y195">
            <v>2559</v>
          </cell>
          <cell r="BC195" t="str">
            <v>ศิราณี</v>
          </cell>
          <cell r="BF195">
            <v>3</v>
          </cell>
          <cell r="BH195">
            <v>823759010218</v>
          </cell>
          <cell r="BI195" t="str">
            <v>นางสาวอรุณรัตน์   โยนะกาศ</v>
          </cell>
          <cell r="BJ195">
            <v>241582</v>
          </cell>
          <cell r="BK195">
            <v>241585</v>
          </cell>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R196" t="str">
            <v>จังหวัดฮอด</v>
          </cell>
          <cell r="S196" t="str">
            <v>ผบ.39</v>
          </cell>
          <cell r="T196">
            <v>2559</v>
          </cell>
          <cell r="U196" t="str">
            <v>ผบ.181</v>
          </cell>
          <cell r="V196">
            <v>2559</v>
          </cell>
          <cell r="Z196">
            <v>25</v>
          </cell>
          <cell r="AA196">
            <v>4</v>
          </cell>
          <cell r="AB196">
            <v>2559</v>
          </cell>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F196">
            <v>3</v>
          </cell>
          <cell r="BH196">
            <v>823758010531</v>
          </cell>
          <cell r="BI196" t="str">
            <v>นายชัชพล   แก้ววงค์วาน</v>
          </cell>
          <cell r="BK196" t="str">
            <v>25/4/2561</v>
          </cell>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V196" t="str">
            <v>75/61</v>
          </cell>
          <cell r="BW196" t="str">
            <v>อคธรรม</v>
          </cell>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R197" t="str">
            <v>จังหวัดเชียงใหม่</v>
          </cell>
          <cell r="S197" t="str">
            <v>ผบ.2959</v>
          </cell>
          <cell r="T197">
            <v>2561</v>
          </cell>
          <cell r="U197" t="str">
            <v>ผบ.3610</v>
          </cell>
          <cell r="V197">
            <v>2561</v>
          </cell>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F197">
            <v>3</v>
          </cell>
          <cell r="BH197">
            <v>0</v>
          </cell>
          <cell r="BI197" t="str">
            <v>นายพงศกร   บุญสงค์</v>
          </cell>
          <cell r="BK197" t="str">
            <v>25/4/2561</v>
          </cell>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V197" t="str">
            <v>76/61</v>
          </cell>
          <cell r="BW197" t="str">
            <v>อคธรรม</v>
          </cell>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R198" t="str">
            <v>แขวงเชียงใหม่</v>
          </cell>
          <cell r="S198" t="str">
            <v>ผบ.5606</v>
          </cell>
          <cell r="T198">
            <v>2554</v>
          </cell>
          <cell r="U198" t="str">
            <v>ผบ.6913</v>
          </cell>
          <cell r="V198">
            <v>2554</v>
          </cell>
          <cell r="Z198">
            <v>16</v>
          </cell>
          <cell r="AA198">
            <v>11</v>
          </cell>
          <cell r="AB198">
            <v>2554</v>
          </cell>
          <cell r="BB198" t="str">
            <v>สั่งชะลอยึด 04/11/2562</v>
          </cell>
          <cell r="BC198" t="str">
            <v>พี่รี่</v>
          </cell>
          <cell r="BD198" t="str">
            <v>ยึดโฉนดที่ดินเลขที่ 8817 ต.หนองควาย อ.หางดง จ.เชียงใหม่</v>
          </cell>
          <cell r="BF198">
            <v>3</v>
          </cell>
          <cell r="BH198">
            <v>823761010118</v>
          </cell>
          <cell r="BI198" t="str">
            <v>นางสมบูรณ์   สุวรรณ์</v>
          </cell>
          <cell r="BK198" t="str">
            <v>25/4/2561</v>
          </cell>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V198" t="str">
            <v>122/61</v>
          </cell>
          <cell r="BW198" t="str">
            <v>อคธรรม</v>
          </cell>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R199" t="str">
            <v>จังหวัดฮอด</v>
          </cell>
          <cell r="S199" t="str">
            <v>ผบ.709</v>
          </cell>
          <cell r="T199">
            <v>2558</v>
          </cell>
          <cell r="BF199">
            <v>1</v>
          </cell>
          <cell r="BH199">
            <v>823557010248</v>
          </cell>
          <cell r="BI199" t="str">
            <v>นายอาทิตย์     ปัญญารัตน์</v>
          </cell>
          <cell r="BK199" t="str">
            <v>25/4/2561</v>
          </cell>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R199" t="str">
            <v>ยังไม่ได้สืบ</v>
          </cell>
          <cell r="BS199" t="str">
            <v>พบ
พบ
ไม่พบ</v>
          </cell>
          <cell r="BT199">
            <v>3</v>
          </cell>
          <cell r="BW199" t="str">
            <v>L.E.P</v>
          </cell>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R200" t="str">
            <v>จังหวัดฮอด</v>
          </cell>
          <cell r="S200" t="str">
            <v>ผบ.847</v>
          </cell>
          <cell r="T200">
            <v>2560</v>
          </cell>
          <cell r="U200" t="str">
            <v>ผบ.801</v>
          </cell>
          <cell r="V200">
            <v>2560</v>
          </cell>
          <cell r="Z200">
            <v>27</v>
          </cell>
          <cell r="AA200">
            <v>9</v>
          </cell>
          <cell r="AB200">
            <v>2560</v>
          </cell>
          <cell r="BC200" t="str">
            <v>ศตวรรษ</v>
          </cell>
          <cell r="BF200">
            <v>3</v>
          </cell>
          <cell r="BH200">
            <v>0</v>
          </cell>
          <cell r="BI200" t="str">
            <v>นางสาวสุชาวดี   อินต๊ะ</v>
          </cell>
          <cell r="BK200" t="str">
            <v>25/4/2561</v>
          </cell>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V200" t="str">
            <v>92/61</v>
          </cell>
          <cell r="BW200" t="str">
            <v>อคธรรม</v>
          </cell>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BC201" t="str">
            <v>ศตวรรษ</v>
          </cell>
          <cell r="BF201">
            <v>3</v>
          </cell>
          <cell r="BH201">
            <v>0</v>
          </cell>
          <cell r="BI201" t="str">
            <v>นายวีระพันธ์   น้อยวงศ์</v>
          </cell>
          <cell r="BJ201">
            <v>241501</v>
          </cell>
          <cell r="BK201">
            <v>241492</v>
          </cell>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V201" t="str">
            <v>93/61</v>
          </cell>
          <cell r="BW201" t="str">
            <v>อคธรรม</v>
          </cell>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R202" t="str">
            <v>จังหวัดเชียงราย</v>
          </cell>
          <cell r="S202" t="str">
            <v>ผบ.892</v>
          </cell>
          <cell r="T202">
            <v>2556</v>
          </cell>
          <cell r="U202" t="str">
            <v>ผบ.2079</v>
          </cell>
          <cell r="V202">
            <v>2556</v>
          </cell>
          <cell r="W202">
            <v>6</v>
          </cell>
          <cell r="X202">
            <v>12</v>
          </cell>
          <cell r="Y202">
            <v>2556</v>
          </cell>
          <cell r="BB202" t="str">
            <v>//รายงานผลสืบทรัพย์วันที่ 17/5/2566</v>
          </cell>
          <cell r="BC202" t="str">
            <v>ศตวรรษ</v>
          </cell>
          <cell r="BF202">
            <v>3</v>
          </cell>
          <cell r="BH202" t="str">
            <v>-</v>
          </cell>
          <cell r="BI202" t="str">
            <v>นางสาวมะลิวัลย์   อินต๊ะฟองคำ</v>
          </cell>
          <cell r="BJ202">
            <v>241501</v>
          </cell>
          <cell r="BK202">
            <v>241501</v>
          </cell>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E202">
            <v>4</v>
          </cell>
        </row>
        <row r="203">
          <cell r="B203">
            <v>197</v>
          </cell>
          <cell r="C203">
            <v>8</v>
          </cell>
          <cell r="D203">
            <v>3</v>
          </cell>
          <cell r="E203">
            <v>2561</v>
          </cell>
          <cell r="G203" t="str">
            <v>นาย</v>
          </cell>
          <cell r="H203" t="str">
            <v>ปรีชา</v>
          </cell>
          <cell r="I203" t="str">
            <v>จันทร์คำมา</v>
          </cell>
          <cell r="J203">
            <v>3580400279401</v>
          </cell>
          <cell r="L203" t="str">
            <v>เชียงใหม่ 3</v>
          </cell>
          <cell r="N203" t="str">
            <v>ธปช.</v>
          </cell>
          <cell r="O203" t="str">
            <v>1.บุคคลค้ำประกัน</v>
          </cell>
          <cell r="R203" t="str">
            <v>จังหวัดแม่สะเรียง</v>
          </cell>
          <cell r="S203" t="str">
            <v>ผบ.2</v>
          </cell>
          <cell r="T203">
            <v>2559</v>
          </cell>
          <cell r="U203" t="str">
            <v>ผบ.43</v>
          </cell>
          <cell r="V203">
            <v>2559</v>
          </cell>
          <cell r="W203">
            <v>29</v>
          </cell>
          <cell r="X203">
            <v>4</v>
          </cell>
          <cell r="Y203">
            <v>2559</v>
          </cell>
          <cell r="BC203" t="str">
            <v>ศตวรรษ</v>
          </cell>
          <cell r="BF203">
            <v>3</v>
          </cell>
          <cell r="BH203">
            <v>0</v>
          </cell>
          <cell r="BI203" t="str">
            <v>นายปรีชา   จันทร์คำมา</v>
          </cell>
          <cell r="BJ203">
            <v>241501</v>
          </cell>
          <cell r="BK203">
            <v>241501</v>
          </cell>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V203" t="str">
            <v>95/61</v>
          </cell>
          <cell r="BW203" t="str">
            <v>อคธรรม</v>
          </cell>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N204" t="str">
            <v>ธปช.</v>
          </cell>
          <cell r="O204" t="str">
            <v>1.บุคคลค้ำประกัน</v>
          </cell>
          <cell r="R204" t="str">
            <v>จังหวัดภูเก็ต</v>
          </cell>
          <cell r="S204" t="str">
            <v>ผบ.1452</v>
          </cell>
          <cell r="T204">
            <v>2559</v>
          </cell>
          <cell r="U204" t="str">
            <v>ผบ.2143</v>
          </cell>
          <cell r="V204">
            <v>2559</v>
          </cell>
          <cell r="W204">
            <v>13</v>
          </cell>
          <cell r="X204">
            <v>6</v>
          </cell>
          <cell r="Y204">
            <v>2558</v>
          </cell>
          <cell r="AI204">
            <v>12</v>
          </cell>
          <cell r="AJ204">
            <v>2</v>
          </cell>
          <cell r="AK204">
            <v>2562</v>
          </cell>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BB204" t="str">
            <v>ยึดแล้ว</v>
          </cell>
          <cell r="BC204" t="str">
            <v>พี่รี่</v>
          </cell>
          <cell r="BD204" t="str">
            <v xml:space="preserve">ยึดทรัพย์โฉนดเลขที่ 22196 ต.ป่าบง อ.สารภี จ.เชียงใหม่
</v>
          </cell>
          <cell r="BF204">
            <v>3</v>
          </cell>
          <cell r="BH204">
            <v>0</v>
          </cell>
          <cell r="BI204" t="str">
            <v>นางปทิตตา   โชติกะชีวิน</v>
          </cell>
          <cell r="BJ204">
            <v>241501</v>
          </cell>
          <cell r="BK204">
            <v>241501</v>
          </cell>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V204" t="str">
            <v>82/61</v>
          </cell>
          <cell r="BW204" t="str">
            <v>อคธรรม</v>
          </cell>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R205" t="str">
            <v>จังหวัดเชียงใหม่</v>
          </cell>
          <cell r="S205" t="str">
            <v>ผบ.1086</v>
          </cell>
          <cell r="T205">
            <v>2559</v>
          </cell>
          <cell r="U205" t="str">
            <v>ผบ.1311</v>
          </cell>
          <cell r="V205">
            <v>2559</v>
          </cell>
          <cell r="Z205">
            <v>8</v>
          </cell>
          <cell r="AA205">
            <v>12</v>
          </cell>
          <cell r="AB205">
            <v>2559</v>
          </cell>
          <cell r="BC205" t="str">
            <v>ธนกร</v>
          </cell>
          <cell r="BF205">
            <v>3</v>
          </cell>
          <cell r="BH205">
            <v>0</v>
          </cell>
          <cell r="BI205" t="str">
            <v>นายนพเดช   แสนบรรหาร</v>
          </cell>
          <cell r="BJ205">
            <v>241501</v>
          </cell>
          <cell r="BK205">
            <v>241501</v>
          </cell>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W205" t="str">
            <v>อคธรรม</v>
          </cell>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R206" t="str">
            <v>จังหวัดเชียงใหม่</v>
          </cell>
          <cell r="S206" t="str">
            <v>ผบ.1818</v>
          </cell>
          <cell r="T206">
            <v>2560</v>
          </cell>
          <cell r="U206" t="str">
            <v>ผบ.2354</v>
          </cell>
          <cell r="V206">
            <v>2560</v>
          </cell>
          <cell r="BB206" t="str">
            <v>รายงานผลสืบทรัพย์ (รอบ 3) - ไม่พบทรัพย์ 25/7/2567</v>
          </cell>
          <cell r="BC206" t="str">
            <v>ศิราณี // ธิติพร</v>
          </cell>
          <cell r="BF206" t="str">
            <v>ศูนย์1</v>
          </cell>
          <cell r="BH206">
            <v>823560010331</v>
          </cell>
          <cell r="BI206" t="str">
            <v>นางสาวนุชจรี   วงศ์ไฝ</v>
          </cell>
          <cell r="BJ206">
            <v>241589</v>
          </cell>
          <cell r="BK206">
            <v>241585</v>
          </cell>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M206">
            <v>2</v>
          </cell>
          <cell r="CN206">
            <v>4</v>
          </cell>
          <cell r="CW206">
            <v>243836</v>
          </cell>
          <cell r="CX206">
            <v>243915</v>
          </cell>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L207" t="str">
            <v xml:space="preserve">เชียงใหม่ 3 </v>
          </cell>
          <cell r="M207">
            <v>8</v>
          </cell>
          <cell r="R207" t="str">
            <v>จังหวัดฮอด</v>
          </cell>
          <cell r="S207" t="str">
            <v>ผบ.1022</v>
          </cell>
          <cell r="T207">
            <v>2560</v>
          </cell>
          <cell r="U207" t="str">
            <v>ผบ.9</v>
          </cell>
          <cell r="V207">
            <v>2561</v>
          </cell>
          <cell r="W207">
            <v>23</v>
          </cell>
          <cell r="X207">
            <v>1</v>
          </cell>
          <cell r="Y207">
            <v>2561</v>
          </cell>
          <cell r="BC207" t="str">
            <v>ศตวรรษ</v>
          </cell>
          <cell r="BF207">
            <v>3</v>
          </cell>
          <cell r="BH207">
            <v>0</v>
          </cell>
          <cell r="BI207" t="str">
            <v>นางสาวภานิกา    วงค์เป็ง</v>
          </cell>
          <cell r="BK207" t="str">
            <v>25/4/2561</v>
          </cell>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V207" t="str">
            <v>77/61</v>
          </cell>
          <cell r="BW207" t="str">
            <v>อคธรรม</v>
          </cell>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R208" t="str">
            <v>แขวงเชียงใหม่</v>
          </cell>
          <cell r="S208" t="str">
            <v>ผบ.3967</v>
          </cell>
          <cell r="T208">
            <v>2559</v>
          </cell>
          <cell r="U208" t="str">
            <v>ผบ.11973</v>
          </cell>
          <cell r="V208">
            <v>2559</v>
          </cell>
          <cell r="W208">
            <v>18</v>
          </cell>
          <cell r="X208">
            <v>10</v>
          </cell>
          <cell r="Y208">
            <v>2559</v>
          </cell>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F208">
            <v>3</v>
          </cell>
          <cell r="BH208">
            <v>0</v>
          </cell>
          <cell r="BI208" t="str">
            <v>นายปรีชา     ตาปัน</v>
          </cell>
          <cell r="BK208" t="str">
            <v>25/4/2561</v>
          </cell>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V208" t="str">
            <v>78/61</v>
          </cell>
          <cell r="BW208" t="str">
            <v>อคธรรม</v>
          </cell>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R209" t="str">
            <v>แขวงเชียงใหม่</v>
          </cell>
          <cell r="S209" t="str">
            <v>ผบ.1075</v>
          </cell>
          <cell r="T209">
            <v>2554</v>
          </cell>
          <cell r="U209" t="str">
            <v>ผบ.4360</v>
          </cell>
          <cell r="V209">
            <v>2554</v>
          </cell>
          <cell r="W209">
            <v>22</v>
          </cell>
          <cell r="X209">
            <v>8</v>
          </cell>
          <cell r="Y209">
            <v>2554</v>
          </cell>
          <cell r="BC209" t="str">
            <v>ศตวรรษ</v>
          </cell>
          <cell r="BF209">
            <v>3</v>
          </cell>
          <cell r="BH209">
            <v>0</v>
          </cell>
          <cell r="BI209" t="str">
            <v>นายอภิชาต   ไชยวงศ์</v>
          </cell>
          <cell r="BJ209" t="str">
            <v>9/5/2561
4/5/2561</v>
          </cell>
          <cell r="BK209" t="str">
            <v>25/4/2561</v>
          </cell>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V209" t="str">
            <v>96/61</v>
          </cell>
          <cell r="BW209" t="str">
            <v>อคธรรม</v>
          </cell>
          <cell r="CA209" t="str">
            <v>3-5012-00857-40-2</v>
          </cell>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R210" t="str">
            <v>แขวงเชียงใหม่</v>
          </cell>
          <cell r="S210" t="str">
            <v>ผบ.1918</v>
          </cell>
          <cell r="T210">
            <v>2554</v>
          </cell>
          <cell r="U210" t="str">
            <v>ผบ.3452</v>
          </cell>
          <cell r="V210">
            <v>2554</v>
          </cell>
          <cell r="W210">
            <v>2</v>
          </cell>
          <cell r="X210">
            <v>8</v>
          </cell>
          <cell r="Y210">
            <v>2554</v>
          </cell>
          <cell r="BF210">
            <v>3</v>
          </cell>
          <cell r="BH210">
            <v>0</v>
          </cell>
          <cell r="BI210" t="str">
            <v>นางสาวจันทร์ทิพย์   ใจสิทธิดา</v>
          </cell>
          <cell r="BJ210" t="str">
            <v>7/5/2561
9/5/2561</v>
          </cell>
          <cell r="BK210" t="str">
            <v>25/4/2561</v>
          </cell>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V210" t="str">
            <v>97/61</v>
          </cell>
          <cell r="BW210" t="str">
            <v>อคธรรม</v>
          </cell>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R211" t="str">
            <v>แขวงเชียงใหม่</v>
          </cell>
          <cell r="S211" t="str">
            <v>ผบ.1069</v>
          </cell>
          <cell r="T211">
            <v>2554</v>
          </cell>
          <cell r="U211" t="str">
            <v>ผบ.2246</v>
          </cell>
          <cell r="V211">
            <v>2554</v>
          </cell>
          <cell r="Z211">
            <v>13</v>
          </cell>
          <cell r="AA211">
            <v>6</v>
          </cell>
          <cell r="AB211">
            <v>2554</v>
          </cell>
          <cell r="BB211" t="str">
            <v>รอแก้ไขชื่อ จำเลย</v>
          </cell>
          <cell r="BC211" t="str">
            <v>พี่รี่</v>
          </cell>
          <cell r="BD211" t="str">
            <v>ยึดทรัพย์โฉนดเลขที่ 50770 ต.หนองหอย อ.เมือง จ.เชียงใหม่</v>
          </cell>
          <cell r="BF211">
            <v>3</v>
          </cell>
          <cell r="BH211">
            <v>0</v>
          </cell>
          <cell r="BI211" t="str">
            <v>นายนุรัตน์   ใจสิทธิดา</v>
          </cell>
          <cell r="BJ211" t="str">
            <v>9/5/2561
7/5/2561</v>
          </cell>
          <cell r="BK211" t="str">
            <v>25/4/2561</v>
          </cell>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V211" t="str">
            <v>79/61</v>
          </cell>
          <cell r="BW211" t="str">
            <v>อคธรรม</v>
          </cell>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R212" t="str">
            <v>แขวงเชียงใหม่</v>
          </cell>
          <cell r="S212" t="str">
            <v>ผบ.6559</v>
          </cell>
          <cell r="T212">
            <v>2554</v>
          </cell>
          <cell r="U212" t="str">
            <v>ผบ.6798</v>
          </cell>
          <cell r="V212">
            <v>2554</v>
          </cell>
          <cell r="Z212">
            <v>14</v>
          </cell>
          <cell r="AA212">
            <v>11</v>
          </cell>
          <cell r="AB212">
            <v>2554</v>
          </cell>
          <cell r="BF212">
            <v>3</v>
          </cell>
          <cell r="BH212">
            <v>0</v>
          </cell>
          <cell r="BI212" t="str">
            <v>นายชยกร   วงศ์ชัย</v>
          </cell>
          <cell r="BJ212" t="str">
            <v>9/5/2561
7/5/2561</v>
          </cell>
          <cell r="BK212" t="str">
            <v>25/4/2561</v>
          </cell>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T212">
            <v>3</v>
          </cell>
          <cell r="BV212" t="str">
            <v>98/61</v>
          </cell>
          <cell r="BW212" t="str">
            <v>อคธรรม</v>
          </cell>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R213" t="str">
            <v>แขวงเชียงใหม่</v>
          </cell>
          <cell r="S213" t="str">
            <v>ผบ.1809</v>
          </cell>
          <cell r="T213">
            <v>2554</v>
          </cell>
          <cell r="U213" t="str">
            <v>ผบ.3582</v>
          </cell>
          <cell r="V213">
            <v>2554</v>
          </cell>
          <cell r="Z213">
            <v>8</v>
          </cell>
          <cell r="AA213">
            <v>8</v>
          </cell>
          <cell r="AB213">
            <v>2554</v>
          </cell>
          <cell r="BC213" t="str">
            <v>ศตวรรษ</v>
          </cell>
          <cell r="BF213">
            <v>3</v>
          </cell>
          <cell r="BH213">
            <v>0</v>
          </cell>
          <cell r="BI213" t="str">
            <v>นางสาวปราณี   มณีวรรณ</v>
          </cell>
          <cell r="BJ213">
            <v>241554</v>
          </cell>
          <cell r="BK213" t="str">
            <v>25/4/2561</v>
          </cell>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V213" t="str">
            <v>99/61</v>
          </cell>
          <cell r="BW213" t="str">
            <v>อคธรรม</v>
          </cell>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R214" t="str">
            <v>แขวงเชียงใหม่</v>
          </cell>
          <cell r="S214" t="str">
            <v>ผบ.6562</v>
          </cell>
          <cell r="T214">
            <v>2554</v>
          </cell>
          <cell r="U214" t="str">
            <v>ผบ.6981</v>
          </cell>
          <cell r="V214">
            <v>2554</v>
          </cell>
          <cell r="Z214">
            <v>21</v>
          </cell>
          <cell r="AA214">
            <v>11</v>
          </cell>
          <cell r="AB214">
            <v>2554</v>
          </cell>
          <cell r="BC214" t="str">
            <v>ศตวรรษ</v>
          </cell>
          <cell r="BF214">
            <v>3</v>
          </cell>
          <cell r="BH214">
            <v>0</v>
          </cell>
          <cell r="BI214" t="str">
            <v>นางกรวรรณ   สินธกุลธร</v>
          </cell>
          <cell r="BK214" t="str">
            <v>25/4/2561</v>
          </cell>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V214" t="str">
            <v>100/61</v>
          </cell>
          <cell r="BW214" t="str">
            <v>อคธรรม</v>
          </cell>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R215" t="str">
            <v>แขวงเชียงใหม่</v>
          </cell>
          <cell r="S215" t="str">
            <v>ผบ.1072</v>
          </cell>
          <cell r="T215">
            <v>2554</v>
          </cell>
          <cell r="U215" t="str">
            <v>ผบ.2588</v>
          </cell>
          <cell r="V215">
            <v>2554</v>
          </cell>
          <cell r="Z215">
            <v>5</v>
          </cell>
          <cell r="AA215">
            <v>7</v>
          </cell>
          <cell r="AB215">
            <v>2554</v>
          </cell>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F215">
            <v>3</v>
          </cell>
          <cell r="BH215">
            <v>0</v>
          </cell>
          <cell r="BI215" t="str">
            <v>นางพัชรี   วงศ์ชัย</v>
          </cell>
          <cell r="BJ215">
            <v>241554</v>
          </cell>
          <cell r="BK215" t="str">
            <v>25/4/2561</v>
          </cell>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V215" t="str">
            <v>80/61</v>
          </cell>
          <cell r="BW215" t="str">
            <v>อคธรรม</v>
          </cell>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R216" t="str">
            <v>แขวงเชียงใหม่</v>
          </cell>
          <cell r="S216" t="str">
            <v>ผบ.1232</v>
          </cell>
          <cell r="T216">
            <v>2554</v>
          </cell>
          <cell r="U216" t="str">
            <v>ผบ.1953</v>
          </cell>
          <cell r="V216">
            <v>2554</v>
          </cell>
          <cell r="Z216">
            <v>25</v>
          </cell>
          <cell r="AA216">
            <v>5</v>
          </cell>
          <cell r="AB216">
            <v>2554</v>
          </cell>
          <cell r="BC216" t="str">
            <v>ศตวรรษ</v>
          </cell>
          <cell r="BF216">
            <v>3</v>
          </cell>
          <cell r="BH216">
            <v>0</v>
          </cell>
          <cell r="BI216" t="str">
            <v>นางสมพร   สิงหราช</v>
          </cell>
          <cell r="BK216" t="str">
            <v>25/4/2561</v>
          </cell>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V216" t="str">
            <v>101/61</v>
          </cell>
          <cell r="BW216" t="str">
            <v>อคธรรม</v>
          </cell>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R217" t="str">
            <v>แขวงเชียงใหม่</v>
          </cell>
          <cell r="S217" t="str">
            <v>ผบ.6561</v>
          </cell>
          <cell r="T217">
            <v>2554</v>
          </cell>
          <cell r="U217" t="str">
            <v>ผบ.6975</v>
          </cell>
          <cell r="V217">
            <v>2554</v>
          </cell>
          <cell r="Z217">
            <v>21</v>
          </cell>
          <cell r="AA217">
            <v>11</v>
          </cell>
          <cell r="AB217">
            <v>2554</v>
          </cell>
          <cell r="BC217" t="str">
            <v>ศตวรรษ</v>
          </cell>
          <cell r="BF217">
            <v>3</v>
          </cell>
          <cell r="BH217">
            <v>0</v>
          </cell>
          <cell r="BI217" t="str">
            <v>นายวุฒิภัทร   เริงนันทกร</v>
          </cell>
          <cell r="BK217" t="str">
            <v>25/4/2561</v>
          </cell>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V217" t="str">
            <v>121/61</v>
          </cell>
          <cell r="BW217" t="str">
            <v>อคธรรม</v>
          </cell>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R218" t="str">
            <v>แขวงเชียงใหม่</v>
          </cell>
          <cell r="S218" t="str">
            <v>ผบ.1915</v>
          </cell>
          <cell r="T218">
            <v>2554</v>
          </cell>
          <cell r="U218" t="str">
            <v>ผบ.2405</v>
          </cell>
          <cell r="V218">
            <v>2554</v>
          </cell>
          <cell r="Z218">
            <v>27</v>
          </cell>
          <cell r="AA218">
            <v>6</v>
          </cell>
          <cell r="AB218">
            <v>2554</v>
          </cell>
          <cell r="BC218" t="str">
            <v>ศตวรรษ</v>
          </cell>
          <cell r="BF218">
            <v>3</v>
          </cell>
          <cell r="BH218">
            <v>0</v>
          </cell>
          <cell r="BI218" t="str">
            <v>นางสาวรัตติกาล   โชติสุภาพร</v>
          </cell>
          <cell r="BK218" t="str">
            <v>25/4/2561</v>
          </cell>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V218" t="str">
            <v>102/61</v>
          </cell>
          <cell r="BW218" t="str">
            <v>อคธรรม</v>
          </cell>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R219" t="str">
            <v>แขวงเชียงใหม่</v>
          </cell>
          <cell r="S219" t="str">
            <v>ผบ.1913</v>
          </cell>
          <cell r="T219">
            <v>2554</v>
          </cell>
          <cell r="U219" t="str">
            <v>ผบ.2376</v>
          </cell>
          <cell r="V219">
            <v>2554</v>
          </cell>
          <cell r="Z219">
            <v>27</v>
          </cell>
          <cell r="AA219">
            <v>6</v>
          </cell>
          <cell r="AB219">
            <v>2554</v>
          </cell>
          <cell r="BB219" t="str">
            <v>พร้อมยึด  จะดำเนินการวันที่ 24/05/2562</v>
          </cell>
          <cell r="BC219" t="str">
            <v>พี่รี่</v>
          </cell>
          <cell r="BD219" t="str">
            <v>ยึดโฉนดที่ดินเลขที่ 4037 ต.หนองตอง อ.หางดง จ.เชียงใหม่</v>
          </cell>
          <cell r="BF219">
            <v>3</v>
          </cell>
          <cell r="BH219">
            <v>0</v>
          </cell>
          <cell r="BI219" t="str">
            <v>นางสุวิมล   ชัยอนันต์</v>
          </cell>
          <cell r="BJ219" t="str">
            <v>15/5/2561</v>
          </cell>
          <cell r="BK219" t="str">
            <v>25/4/2561
7/6/2561</v>
          </cell>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V219" t="str">
            <v>125/61</v>
          </cell>
          <cell r="BW219" t="str">
            <v>อคธรรม</v>
          </cell>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R220" t="str">
            <v>แขวงเชียงใหม่</v>
          </cell>
          <cell r="S220" t="str">
            <v>ผบ.1922</v>
          </cell>
          <cell r="T220">
            <v>2554</v>
          </cell>
          <cell r="U220" t="str">
            <v>ผบ.2646</v>
          </cell>
          <cell r="V220">
            <v>2554</v>
          </cell>
          <cell r="W220">
            <v>8</v>
          </cell>
          <cell r="X220">
            <v>7</v>
          </cell>
          <cell r="Y220">
            <v>2554</v>
          </cell>
          <cell r="BB220" t="str">
            <v>พร้อมยึด  จะดำเนินการวันที่ 24/05/2562</v>
          </cell>
          <cell r="BC220" t="str">
            <v>พี่รี่</v>
          </cell>
          <cell r="BD220" t="str">
            <v>ยึดโฉนดที่ดินเลขที่ 3061 ต.ขุนคง อ.หางดง จ.เชียงใหม่</v>
          </cell>
          <cell r="BF220">
            <v>3</v>
          </cell>
          <cell r="BH220">
            <v>0</v>
          </cell>
          <cell r="BI220" t="str">
            <v>นายอำนวย   ห่อห่มซ้าย</v>
          </cell>
          <cell r="BK220" t="str">
            <v>25/4/2561</v>
          </cell>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V220" t="str">
            <v>81/61</v>
          </cell>
          <cell r="BW220" t="str">
            <v>อคธรรม</v>
          </cell>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R221" t="str">
            <v>แขวงเชียงใหม่</v>
          </cell>
          <cell r="S221" t="str">
            <v>ผบ.1233</v>
          </cell>
          <cell r="T221">
            <v>2554</v>
          </cell>
          <cell r="U221" t="str">
            <v>ผบ.1954</v>
          </cell>
          <cell r="V221">
            <v>2554</v>
          </cell>
          <cell r="W221">
            <v>25</v>
          </cell>
          <cell r="X221">
            <v>5</v>
          </cell>
          <cell r="Y221">
            <v>2554</v>
          </cell>
          <cell r="BC221" t="str">
            <v>ศตวรรษ</v>
          </cell>
          <cell r="BD221" t="str">
            <v>ชำระหนี้ปิดบัญชี (9/7/2562)</v>
          </cell>
          <cell r="BF221">
            <v>3</v>
          </cell>
          <cell r="BH221">
            <v>0</v>
          </cell>
          <cell r="BI221" t="str">
            <v>นางศรีไพร   กันธาหล้า</v>
          </cell>
          <cell r="BJ221">
            <v>241568</v>
          </cell>
          <cell r="BK221">
            <v>241585</v>
          </cell>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R222" t="str">
            <v>แขวงเชียงใหม่</v>
          </cell>
          <cell r="S222" t="str">
            <v>ผบ.1926</v>
          </cell>
          <cell r="T222">
            <v>2554</v>
          </cell>
          <cell r="U222" t="str">
            <v>ผบ.2406</v>
          </cell>
          <cell r="V222">
            <v>2554</v>
          </cell>
          <cell r="Z222">
            <v>27</v>
          </cell>
          <cell r="AA222">
            <v>6</v>
          </cell>
          <cell r="AB222">
            <v>2554</v>
          </cell>
          <cell r="BC222" t="str">
            <v>ศตวรรษ</v>
          </cell>
          <cell r="BF222">
            <v>3</v>
          </cell>
          <cell r="BH222">
            <v>0</v>
          </cell>
          <cell r="BI222" t="str">
            <v>นางสาววาสนา   บุญศรีไหว</v>
          </cell>
          <cell r="BJ222">
            <v>241554</v>
          </cell>
          <cell r="BK222" t="str">
            <v>25/4/2561</v>
          </cell>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V222" t="str">
            <v>103/61</v>
          </cell>
          <cell r="BW222" t="str">
            <v>อคธรรม</v>
          </cell>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R223" t="str">
            <v>แขวงเชียงใหม่</v>
          </cell>
          <cell r="S223" t="str">
            <v>ผบ.1868</v>
          </cell>
          <cell r="T223">
            <v>2557</v>
          </cell>
          <cell r="U223" t="str">
            <v>ผบ.3069</v>
          </cell>
          <cell r="V223">
            <v>2557</v>
          </cell>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F223">
            <v>3</v>
          </cell>
          <cell r="BH223">
            <v>823758010001</v>
          </cell>
          <cell r="BI223" t="str">
            <v>นางบัวคำ   สิทธิราช</v>
          </cell>
          <cell r="BJ223">
            <v>241585</v>
          </cell>
          <cell r="BK223">
            <v>241585</v>
          </cell>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R224" t="str">
            <v>แขวงเชียงใหม่</v>
          </cell>
          <cell r="S224" t="str">
            <v>ผบ.114</v>
          </cell>
          <cell r="T224">
            <v>2559</v>
          </cell>
          <cell r="U224" t="str">
            <v>ผบ.2547</v>
          </cell>
          <cell r="V224">
            <v>2559</v>
          </cell>
          <cell r="Z224">
            <v>25</v>
          </cell>
          <cell r="AA224">
            <v>4</v>
          </cell>
          <cell r="AB224">
            <v>2559</v>
          </cell>
          <cell r="BC224" t="str">
            <v>ศตวรรษ</v>
          </cell>
          <cell r="BF224">
            <v>3</v>
          </cell>
          <cell r="BH224">
            <v>823758010509</v>
          </cell>
          <cell r="BI224" t="str">
            <v>นายกิตติโชติ   แซ่จัง</v>
          </cell>
          <cell r="BJ224" t="str">
            <v>7/5/2561
4/5/2561</v>
          </cell>
          <cell r="BK224" t="str">
            <v>25/4/2561</v>
          </cell>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V224" t="str">
            <v>104/61</v>
          </cell>
          <cell r="BW224" t="str">
            <v>อคธรรม</v>
          </cell>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R225" t="str">
            <v>จังหวัดลำพูน</v>
          </cell>
          <cell r="S225" t="str">
            <v>ผบ.1738</v>
          </cell>
          <cell r="T225">
            <v>2556</v>
          </cell>
          <cell r="U225" t="str">
            <v>ผบ.2345</v>
          </cell>
          <cell r="V225">
            <v>2556</v>
          </cell>
          <cell r="AF225">
            <v>8</v>
          </cell>
          <cell r="AG225">
            <v>4</v>
          </cell>
          <cell r="AH225">
            <v>2557</v>
          </cell>
          <cell r="BC225" t="str">
            <v>ศตวรรษ
มะยม</v>
          </cell>
          <cell r="BF225">
            <v>3</v>
          </cell>
          <cell r="BH225">
            <v>823758010335</v>
          </cell>
          <cell r="BI225" t="str">
            <v>นายกฤต     ตระกูลลิ่มทอง</v>
          </cell>
          <cell r="BJ225">
            <v>241551</v>
          </cell>
          <cell r="BK225" t="str">
            <v>25/4/2561</v>
          </cell>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V225" t="str">
            <v>105/61</v>
          </cell>
          <cell r="BW225" t="str">
            <v>อคธรรม</v>
          </cell>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CB225" t="str">
            <v>ไม่พบ</v>
          </cell>
          <cell r="CD225" t="str">
            <v>พบ</v>
          </cell>
          <cell r="CE225">
            <v>1</v>
          </cell>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K226" t="str">
            <v>เซ็นทรัล แอร์พอร์ต พลาซ่า เชียงใหม่</v>
          </cell>
          <cell r="L226" t="str">
            <v>เชียงใหม่ 1</v>
          </cell>
          <cell r="M226">
            <v>8</v>
          </cell>
          <cell r="R226" t="str">
            <v>แขวงเชียงใหม่</v>
          </cell>
          <cell r="S226" t="str">
            <v>ผบ.2463</v>
          </cell>
          <cell r="T226">
            <v>2556</v>
          </cell>
          <cell r="U226" t="str">
            <v>ผบ.6116</v>
          </cell>
          <cell r="V226">
            <v>2556</v>
          </cell>
          <cell r="Z226">
            <v>17</v>
          </cell>
          <cell r="AA226">
            <v>9</v>
          </cell>
          <cell r="AB226">
            <v>2556</v>
          </cell>
          <cell r="BB226" t="str">
            <v>ตัดหนี้สูญไปแล้ว</v>
          </cell>
          <cell r="BH226">
            <v>0</v>
          </cell>
          <cell r="BI226" t="str">
            <v>นางสาวศรัณรัตน์    ทีปต์ทัพพสาร</v>
          </cell>
          <cell r="BW226" t="str">
            <v>L.E.P</v>
          </cell>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AM227" t="str">
            <v>โฉนด</v>
          </cell>
          <cell r="AN227">
            <v>17433</v>
          </cell>
          <cell r="AO227" t="str">
            <v>แช่ช้าง</v>
          </cell>
          <cell r="AP227" t="str">
            <v>สันกำแพง</v>
          </cell>
          <cell r="AQ227" t="str">
            <v>เชียงใหม่</v>
          </cell>
          <cell r="AS227">
            <v>2</v>
          </cell>
          <cell r="AT227">
            <v>1</v>
          </cell>
          <cell r="AU227">
            <v>9</v>
          </cell>
          <cell r="AV227">
            <v>2564</v>
          </cell>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H227">
            <v>823560010332</v>
          </cell>
          <cell r="BI227" t="str">
            <v>นางสาวพรวิไล   ชวาลทัต</v>
          </cell>
          <cell r="BJ227" t="str">
            <v>15/5/2561
22/5/2561</v>
          </cell>
          <cell r="BK227">
            <v>241585</v>
          </cell>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R228" t="str">
            <v>แขวงเชียงใหม่</v>
          </cell>
          <cell r="S228" t="str">
            <v>ผบ.7700</v>
          </cell>
          <cell r="T228">
            <v>2558</v>
          </cell>
          <cell r="U228" t="str">
            <v>ผบ.9926</v>
          </cell>
          <cell r="V228">
            <v>2558</v>
          </cell>
          <cell r="BC228" t="str">
            <v>ศิราณี</v>
          </cell>
          <cell r="BF228">
            <v>1</v>
          </cell>
          <cell r="BH228">
            <v>0</v>
          </cell>
          <cell r="BI228" t="str">
            <v>นางสาวคนึงนิต   บุญเป็ง</v>
          </cell>
          <cell r="BJ228">
            <v>241578</v>
          </cell>
          <cell r="BK228">
            <v>241585</v>
          </cell>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R229" t="str">
            <v>จังหวัดแม่สะเรียง</v>
          </cell>
          <cell r="S229" t="str">
            <v>ผบ.42</v>
          </cell>
          <cell r="T229">
            <v>2557</v>
          </cell>
          <cell r="U229" t="str">
            <v>ผบ.166</v>
          </cell>
          <cell r="V229">
            <v>2557</v>
          </cell>
          <cell r="W229">
            <v>18</v>
          </cell>
          <cell r="X229">
            <v>8</v>
          </cell>
          <cell r="Y229">
            <v>2557</v>
          </cell>
          <cell r="BB229" t="str">
            <v>//รายงานผลสืบทรัพย์วันที่ 17/5/2566</v>
          </cell>
          <cell r="BC229" t="str">
            <v>ศิราณี</v>
          </cell>
          <cell r="BF229">
            <v>3</v>
          </cell>
          <cell r="BH229">
            <v>823757010082</v>
          </cell>
          <cell r="BI229" t="str">
            <v>นางสาวบานเย็น   ยงถนอมวงศ์</v>
          </cell>
          <cell r="BJ229">
            <v>241597</v>
          </cell>
          <cell r="BK229">
            <v>241596</v>
          </cell>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E229">
            <v>4</v>
          </cell>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R230" t="str">
            <v>จังหวัดฮอด</v>
          </cell>
          <cell r="S230" t="str">
            <v>ผบ.1165</v>
          </cell>
          <cell r="T230">
            <v>2560</v>
          </cell>
          <cell r="U230" t="str">
            <v>ผบ.82</v>
          </cell>
          <cell r="V230">
            <v>2561</v>
          </cell>
          <cell r="Z230">
            <v>19</v>
          </cell>
          <cell r="AA230">
            <v>2</v>
          </cell>
          <cell r="AB230">
            <v>2561</v>
          </cell>
          <cell r="BF230">
            <v>3</v>
          </cell>
          <cell r="BH230">
            <v>823760010348</v>
          </cell>
          <cell r="BI230" t="str">
            <v>นางสาวพรพรรณ   วีระ</v>
          </cell>
          <cell r="BJ230">
            <v>241618</v>
          </cell>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V230" t="str">
            <v>22/62</v>
          </cell>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R231" t="str">
            <v>แขวงพิษณุโลก</v>
          </cell>
          <cell r="S231" t="str">
            <v>ผบ.1777</v>
          </cell>
          <cell r="T231">
            <v>2560</v>
          </cell>
          <cell r="U231" t="str">
            <v>ผบ.2307</v>
          </cell>
          <cell r="V231">
            <v>2560</v>
          </cell>
          <cell r="W231">
            <v>27</v>
          </cell>
          <cell r="X231">
            <v>6</v>
          </cell>
          <cell r="Y231">
            <v>2560</v>
          </cell>
          <cell r="BF231">
            <v>3</v>
          </cell>
          <cell r="BH231">
            <v>823760010248</v>
          </cell>
          <cell r="BI231" t="str">
            <v>นางสาวสาวิตรี   เขียวขำ</v>
          </cell>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row>
        <row r="232">
          <cell r="B232">
            <v>226</v>
          </cell>
          <cell r="C232">
            <v>17</v>
          </cell>
          <cell r="D232">
            <v>5</v>
          </cell>
          <cell r="E232">
            <v>2560</v>
          </cell>
          <cell r="F232" t="str">
            <v>800005961669, 800059616709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R232" t="str">
            <v>จังหวัดเชียงใหม่</v>
          </cell>
          <cell r="S232" t="str">
            <v>ผบ.2554</v>
          </cell>
          <cell r="T232">
            <v>2560</v>
          </cell>
          <cell r="U232" t="str">
            <v>ผบ.350</v>
          </cell>
          <cell r="V232">
            <v>2561</v>
          </cell>
          <cell r="BB232" t="str">
            <v>ยึดไม่ได้เจ้าหนี้รายอื่นยึดไปแล้ว (แจ้ง 22/05/2562) // รายงานคดีสืบรอบที่ 2 25/1/2568</v>
          </cell>
          <cell r="BC232" t="str">
            <v>พี่รี่</v>
          </cell>
          <cell r="BD232" t="str">
            <v>ยึดทรัพย์จำนอง</v>
          </cell>
          <cell r="BH232">
            <v>823560010769</v>
          </cell>
          <cell r="BI232" t="str">
            <v>นายศรุต   เกตุจันทร์</v>
          </cell>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W232" t="str">
            <v>อคธรรม</v>
          </cell>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row>
        <row r="233">
          <cell r="B233">
            <v>227</v>
          </cell>
          <cell r="C233">
            <v>27</v>
          </cell>
          <cell r="D233">
            <v>6</v>
          </cell>
          <cell r="E233">
            <v>2561</v>
          </cell>
          <cell r="G233" t="str">
            <v>นาย</v>
          </cell>
          <cell r="H233" t="str">
            <v>วัฒนพงษ์</v>
          </cell>
          <cell r="I233" t="str">
            <v>แสนเขื่อน</v>
          </cell>
          <cell r="J233">
            <v>3500400284308</v>
          </cell>
          <cell r="K233" t="str">
            <v>ประตูช้างเผือก</v>
          </cell>
          <cell r="L233" t="str">
            <v xml:space="preserve"> </v>
          </cell>
          <cell r="N233" t="str">
            <v>สินเชื่อเคหะ</v>
          </cell>
          <cell r="O233" t="str">
            <v>2.หลักทรัพย์ค้ำประกัน</v>
          </cell>
          <cell r="R233" t="str">
            <v>จังหวัดเชียงใหม่</v>
          </cell>
          <cell r="S233" t="str">
            <v>ย.546</v>
          </cell>
          <cell r="T233">
            <v>2550</v>
          </cell>
          <cell r="U233" t="str">
            <v>ย.276</v>
          </cell>
          <cell r="V233">
            <v>2551</v>
          </cell>
          <cell r="Z233">
            <v>12</v>
          </cell>
          <cell r="AA233">
            <v>5</v>
          </cell>
          <cell r="AB233">
            <v>2551</v>
          </cell>
          <cell r="BH233">
            <v>0</v>
          </cell>
          <cell r="BI233" t="str">
            <v>นายวัฒนพงษ์   แสนเขื่อน</v>
          </cell>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R234" t="str">
            <v>จังหวัดฮอด</v>
          </cell>
          <cell r="S234" t="str">
            <v>ผบ.1166</v>
          </cell>
          <cell r="T234">
            <v>2560</v>
          </cell>
          <cell r="U234" t="str">
            <v>ผบ.143</v>
          </cell>
          <cell r="V234">
            <v>2561</v>
          </cell>
          <cell r="W234">
            <v>19</v>
          </cell>
          <cell r="X234">
            <v>3</v>
          </cell>
          <cell r="Y234">
            <v>2561</v>
          </cell>
          <cell r="BC234" t="str">
            <v>สรวงสุดา</v>
          </cell>
          <cell r="BF234">
            <v>3</v>
          </cell>
          <cell r="BH234">
            <v>823760010350</v>
          </cell>
          <cell r="BI234" t="str">
            <v>นายภัทรพล   วิชัยประภา</v>
          </cell>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T234">
            <v>5</v>
          </cell>
          <cell r="BV234" t="str">
            <v>21/62</v>
          </cell>
          <cell r="CW234">
            <v>243050</v>
          </cell>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R235" t="str">
            <v>จังหวัดแม่สะเรียง</v>
          </cell>
          <cell r="S235" t="str">
            <v>ผบ.62</v>
          </cell>
          <cell r="T235">
            <v>2561</v>
          </cell>
          <cell r="U235" t="str">
            <v>ผบ.137</v>
          </cell>
          <cell r="V235">
            <v>2561</v>
          </cell>
          <cell r="W235">
            <v>30</v>
          </cell>
          <cell r="X235">
            <v>5</v>
          </cell>
          <cell r="Y235">
            <v>2561</v>
          </cell>
          <cell r="BB235" t="str">
            <v>ยึดไม่ได้(ชื่อและเลขบัตรประชาชนในโฉนดไม่ตรงกัน)</v>
          </cell>
          <cell r="BF235">
            <v>3</v>
          </cell>
          <cell r="BH235">
            <v>823761010031</v>
          </cell>
          <cell r="BI235" t="str">
            <v>นางสาวสุจิตรา   พุทธมณี</v>
          </cell>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R236" t="str">
            <v>จังหวัดฝาง</v>
          </cell>
          <cell r="S236" t="str">
            <v>ผบ.227</v>
          </cell>
          <cell r="T236">
            <v>2561</v>
          </cell>
          <cell r="U236" t="str">
            <v>ผบ.469</v>
          </cell>
          <cell r="V236">
            <v>2561</v>
          </cell>
          <cell r="W236">
            <v>28</v>
          </cell>
          <cell r="X236">
            <v>5</v>
          </cell>
          <cell r="Y236">
            <v>2561</v>
          </cell>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F236">
            <v>3</v>
          </cell>
          <cell r="BH236">
            <v>823761010018</v>
          </cell>
          <cell r="BI236" t="str">
            <v>นายจรัล   โรงแสง</v>
          </cell>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R237" t="str">
            <v>จังหวัดเชียงใหม่</v>
          </cell>
          <cell r="S237" t="str">
            <v>ผบ.2237</v>
          </cell>
          <cell r="T237">
            <v>2560</v>
          </cell>
          <cell r="U237" t="str">
            <v>ผบ.150</v>
          </cell>
          <cell r="V237">
            <v>2561</v>
          </cell>
          <cell r="Z237">
            <v>5</v>
          </cell>
          <cell r="AA237">
            <v>2</v>
          </cell>
          <cell r="AB237">
            <v>2561</v>
          </cell>
          <cell r="AS237">
            <v>1</v>
          </cell>
          <cell r="AT237">
            <v>3</v>
          </cell>
          <cell r="AU237">
            <v>9</v>
          </cell>
          <cell r="AV237">
            <v>2563</v>
          </cell>
          <cell r="BC237" t="str">
            <v>วรกมล</v>
          </cell>
          <cell r="BD237" t="str">
            <v>ดำเนินการยึดทรัพย์ โฉนดที่ดินเลขที่  46283 ต.สันนาเม็ง อ.สันทราย จ.เชียงใหม่ (21/5/62)</v>
          </cell>
          <cell r="BF237" t="str">
            <v>ศูนย์ 1</v>
          </cell>
          <cell r="BH237">
            <v>823560011027</v>
          </cell>
          <cell r="BI237" t="str">
            <v>นางสาวรัชนก   แสนปิน</v>
          </cell>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S237" t="str">
            <v>พบ
พบ
พบ
พบ</v>
          </cell>
          <cell r="BT237">
            <v>4</v>
          </cell>
          <cell r="BV237" t="str">
            <v>05/2562</v>
          </cell>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R238" t="str">
            <v>แขวงเชียงใหม่</v>
          </cell>
          <cell r="S238" t="str">
            <v>ผบ.12532</v>
          </cell>
          <cell r="T238">
            <v>2560</v>
          </cell>
          <cell r="U238" t="str">
            <v>ผบ.3709</v>
          </cell>
          <cell r="V238">
            <v>2561</v>
          </cell>
          <cell r="W238">
            <v>24</v>
          </cell>
          <cell r="X238">
            <v>4</v>
          </cell>
          <cell r="Y238">
            <v>2561</v>
          </cell>
          <cell r="BC238" t="str">
            <v>ศิราณี</v>
          </cell>
          <cell r="BH238">
            <v>823760010367</v>
          </cell>
          <cell r="BI238" t="str">
            <v>นายณัฐวุฒิ   กุลคำ</v>
          </cell>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E238">
            <v>2</v>
          </cell>
          <cell r="CF238">
            <v>2</v>
          </cell>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R239" t="str">
            <v>จังหวัดพะเยา</v>
          </cell>
          <cell r="S239" t="str">
            <v>ผบ.404</v>
          </cell>
          <cell r="T239">
            <v>2561</v>
          </cell>
          <cell r="U239" t="str">
            <v>ผบ.858</v>
          </cell>
          <cell r="V239">
            <v>2561</v>
          </cell>
          <cell r="W239">
            <v>3</v>
          </cell>
          <cell r="X239">
            <v>5</v>
          </cell>
          <cell r="Y239">
            <v>2561</v>
          </cell>
          <cell r="BB239" t="str">
            <v>ชะลอบังคับคดี เนื่องจากชำระเป็นปกติ//รายงานผลสืบทรัพย์ 5/6/2567//รายงานผลสืบ 11/9/2567</v>
          </cell>
          <cell r="BH239">
            <v>823560010342</v>
          </cell>
          <cell r="BI239" t="str">
            <v>นายอรรถพล   ทินนา</v>
          </cell>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E239">
            <v>4</v>
          </cell>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R240" t="str">
            <v>แขวงเชียงใหม่</v>
          </cell>
          <cell r="S240" t="str">
            <v>ผบ.11131</v>
          </cell>
          <cell r="T240">
            <v>2560</v>
          </cell>
          <cell r="U240" t="str">
            <v>ผบ.1679</v>
          </cell>
          <cell r="V240">
            <v>2561</v>
          </cell>
          <cell r="W240">
            <v>27</v>
          </cell>
          <cell r="X240">
            <v>2</v>
          </cell>
          <cell r="Y240">
            <v>2561</v>
          </cell>
          <cell r="BB240" t="str">
            <v>รายงานผลสืบทรัพย์ 8/11/2567</v>
          </cell>
          <cell r="BC240" t="str">
            <v>อคธรรม/วชิราภรณ์</v>
          </cell>
          <cell r="BF240" t="str">
            <v>ศูนย์ 1</v>
          </cell>
          <cell r="BH240" t="str">
            <v>-</v>
          </cell>
          <cell r="BI240" t="str">
            <v>นางสาวปุณิกา   วงศ์รักษ์</v>
          </cell>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T240">
            <v>1</v>
          </cell>
          <cell r="BU240">
            <v>1</v>
          </cell>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R241" t="str">
            <v>จังหวัดเชียงใหม่</v>
          </cell>
          <cell r="S241" t="str">
            <v>ผบ.1550</v>
          </cell>
          <cell r="T241">
            <v>2560</v>
          </cell>
          <cell r="U241" t="str">
            <v>ผบ.2148</v>
          </cell>
          <cell r="V241">
            <v>2560</v>
          </cell>
          <cell r="BB241" t="str">
            <v>สืบทรัพย์ (คำสั่ง 5/6/2567) // รายงานวันที่ (9/8/2567) // ชำระเป็นปกติ // (14/08/2562)//คำสั่งสืบครั้งที่ 2 รายงาน 9/8/2567</v>
          </cell>
          <cell r="BF241" t="str">
            <v>ศูนย์ 1</v>
          </cell>
          <cell r="BH241">
            <v>823560010828</v>
          </cell>
          <cell r="BI241" t="str">
            <v>นางสาวสาวิตรี   กันทะกาลังค์</v>
          </cell>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Z242">
            <v>26</v>
          </cell>
          <cell r="AA242">
            <v>6</v>
          </cell>
          <cell r="AB242">
            <v>2560</v>
          </cell>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F242" t="str">
            <v>ศูนย์ 1</v>
          </cell>
          <cell r="BH242">
            <v>823560010347</v>
          </cell>
          <cell r="BI242" t="str">
            <v>นางอมรรัตน์   เพียรชนะ</v>
          </cell>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Z243">
            <v>11</v>
          </cell>
          <cell r="AA243">
            <v>7</v>
          </cell>
          <cell r="AB243">
            <v>2560</v>
          </cell>
          <cell r="BB243" t="str">
            <v>สืบทรัพย์ รอบ 2 (คำสั่ง 1/12/2565)สืบด่วนเพื่อยื่นคดีล้มฯ//สืบแล้ว รายงาน 28/12/2565</v>
          </cell>
          <cell r="BC243" t="str">
            <v>ศตวรรษ
วรกมล</v>
          </cell>
          <cell r="BF243" t="str">
            <v>ศูนย์ 1</v>
          </cell>
          <cell r="BH243">
            <v>823560010346</v>
          </cell>
          <cell r="BI243" t="str">
            <v>นายปริญญา   สิงห์ทองวรรณ</v>
          </cell>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Z244">
            <v>11</v>
          </cell>
          <cell r="AA244">
            <v>7</v>
          </cell>
          <cell r="AB244">
            <v>2560</v>
          </cell>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F244" t="str">
            <v>ศูนย์ 1</v>
          </cell>
          <cell r="BH244">
            <v>823560010345</v>
          </cell>
          <cell r="BI244" t="str">
            <v>นายมังกร   พันธุ์วิไล</v>
          </cell>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M244">
            <v>5</v>
          </cell>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Z245">
            <v>31</v>
          </cell>
          <cell r="AA245">
            <v>7</v>
          </cell>
          <cell r="AB245">
            <v>2560</v>
          </cell>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F245" t="str">
            <v>ศูนย์ 1</v>
          </cell>
          <cell r="BH245">
            <v>823560010616</v>
          </cell>
          <cell r="BI245" t="str">
            <v>นางสาวสมร   คำยอง</v>
          </cell>
          <cell r="BS245" t="str">
            <v>พบ
พบ
ไม่พบ
พบ
พบ</v>
          </cell>
          <cell r="BT245">
            <v>5</v>
          </cell>
          <cell r="BU245">
            <v>5</v>
          </cell>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E245">
            <v>5</v>
          </cell>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R246" t="str">
            <v>จังหวัดเชียงใหม่</v>
          </cell>
          <cell r="S246" t="str">
            <v>ผบ.655</v>
          </cell>
          <cell r="T246">
            <v>2561</v>
          </cell>
          <cell r="U246" t="str">
            <v>ผบ.1613</v>
          </cell>
          <cell r="V246">
            <v>2561</v>
          </cell>
          <cell r="BB246" t="str">
            <v>//สืบแล้ว รายงานผล2/2/2566</v>
          </cell>
          <cell r="BC246" t="str">
            <v>ธนกร</v>
          </cell>
          <cell r="BD246" t="str">
            <v>ยึดทรัพย์จำนอง</v>
          </cell>
          <cell r="BF246" t="str">
            <v>ศูนย์ 1</v>
          </cell>
          <cell r="BH246" t="str">
            <v>-</v>
          </cell>
          <cell r="BI246" t="str">
            <v>นางสาวกุลนที   มีบ่อทรัพย์</v>
          </cell>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T246">
            <v>1</v>
          </cell>
          <cell r="BW246" t="str">
            <v>อคธรรม</v>
          </cell>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R247" t="str">
            <v>แขวงเชียงใหม่</v>
          </cell>
          <cell r="S247" t="str">
            <v>ผบ.12534</v>
          </cell>
          <cell r="T247">
            <v>2560</v>
          </cell>
          <cell r="U247" t="str">
            <v>ผบ.1230</v>
          </cell>
          <cell r="V247">
            <v>2561</v>
          </cell>
          <cell r="W247">
            <v>19</v>
          </cell>
          <cell r="X247">
            <v>2</v>
          </cell>
          <cell r="Y247">
            <v>2561</v>
          </cell>
          <cell r="BF247" t="str">
            <v>ศูนย์ 2</v>
          </cell>
          <cell r="BH247">
            <v>823759010678</v>
          </cell>
          <cell r="BI247" t="str">
            <v>นางอัมพร   วงค์โสภา</v>
          </cell>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CX247">
            <v>243050</v>
          </cell>
        </row>
        <row r="248">
          <cell r="B248">
            <v>242</v>
          </cell>
          <cell r="C248">
            <v>8</v>
          </cell>
          <cell r="D248">
            <v>8</v>
          </cell>
          <cell r="E248">
            <v>2561</v>
          </cell>
          <cell r="F248">
            <v>800026403983</v>
          </cell>
          <cell r="G248" t="str">
            <v>นาง</v>
          </cell>
          <cell r="H248" t="str">
            <v>จำนงจิตร</v>
          </cell>
          <cell r="I248" t="str">
            <v>คุณรังษี</v>
          </cell>
          <cell r="K248" t="str">
            <v>สารภี</v>
          </cell>
          <cell r="L248" t="str">
            <v>เชียงใหม่ 3</v>
          </cell>
          <cell r="M248">
            <v>8</v>
          </cell>
          <cell r="N248" t="str">
            <v>สพช.รายบุคคล</v>
          </cell>
          <cell r="O248" t="str">
            <v>1.บุคคลค้ำประกัน</v>
          </cell>
          <cell r="R248" t="str">
            <v>แขวงเชียงใหม่</v>
          </cell>
          <cell r="S248" t="str">
            <v>ผบ.12536</v>
          </cell>
          <cell r="T248">
            <v>2560</v>
          </cell>
          <cell r="U248" t="str">
            <v>ผบ.1214</v>
          </cell>
          <cell r="V248">
            <v>2561</v>
          </cell>
          <cell r="W248">
            <v>19</v>
          </cell>
          <cell r="X248">
            <v>2</v>
          </cell>
          <cell r="Y248">
            <v>2561</v>
          </cell>
          <cell r="BF248" t="str">
            <v>ศูนย์ 2</v>
          </cell>
          <cell r="BH248">
            <v>823757010226</v>
          </cell>
          <cell r="BI248" t="str">
            <v>นางจำนงจิตร   คุณรังษี</v>
          </cell>
          <cell r="BS248" t="str">
            <v>ไม่พบ
พบ
ไม่พบ
ไม่พบ
พบ
พบ
ไม่พบ
พบ
ไม่พบ
ไม่พบ
ไม่พบ</v>
          </cell>
        </row>
        <row r="249">
          <cell r="B249">
            <v>243</v>
          </cell>
          <cell r="C249">
            <v>31</v>
          </cell>
          <cell r="D249">
            <v>8</v>
          </cell>
          <cell r="E249">
            <v>2561</v>
          </cell>
          <cell r="G249" t="str">
            <v>นาง</v>
          </cell>
          <cell r="H249" t="str">
            <v>อนงค์</v>
          </cell>
          <cell r="I249" t="str">
            <v>สุระสะ</v>
          </cell>
          <cell r="J249">
            <v>3529900335180</v>
          </cell>
          <cell r="K249" t="str">
            <v>หนองหอย</v>
          </cell>
          <cell r="L249" t="str">
            <v>เชียงใหม่ 1</v>
          </cell>
          <cell r="M249">
            <v>8</v>
          </cell>
          <cell r="O249" t="str">
            <v>1.บุคคลค้ำประกัน</v>
          </cell>
          <cell r="R249" t="str">
            <v>จังหวัดลำปาง</v>
          </cell>
          <cell r="S249" t="str">
            <v>ผบ.657</v>
          </cell>
          <cell r="T249">
            <v>2555</v>
          </cell>
          <cell r="U249" t="str">
            <v>ผบ.143</v>
          </cell>
          <cell r="V249">
            <v>2556</v>
          </cell>
          <cell r="W249">
            <v>12</v>
          </cell>
          <cell r="X249">
            <v>3</v>
          </cell>
          <cell r="Y249">
            <v>2556</v>
          </cell>
          <cell r="BB249" t="str">
            <v>สืบทรัพย์ (คำสั่ง 5/6/2567) // รายงานวันที่ (9/8/2567)</v>
          </cell>
          <cell r="BC249" t="str">
            <v>ธนกร</v>
          </cell>
          <cell r="BF249" t="str">
            <v>ศูนย์ 1</v>
          </cell>
          <cell r="BH249">
            <v>0</v>
          </cell>
          <cell r="BI249" t="str">
            <v>นางอนงค์   สุระสะ</v>
          </cell>
          <cell r="BS249" t="str">
            <v>พบ
ไม่พบ
ไม่พบ
พบ
พบ</v>
          </cell>
          <cell r="BT249">
            <v>5</v>
          </cell>
          <cell r="BU249">
            <v>5</v>
          </cell>
          <cell r="BX249" t="str">
            <v>พี่ขวัญ</v>
          </cell>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R250" t="str">
            <v>จังหวัดแม่สอด</v>
          </cell>
          <cell r="S250" t="str">
            <v>ผบ.293</v>
          </cell>
          <cell r="T250">
            <v>2559</v>
          </cell>
          <cell r="U250" t="str">
            <v>ผบ.475</v>
          </cell>
          <cell r="V250">
            <v>2559</v>
          </cell>
          <cell r="Z250">
            <v>10</v>
          </cell>
          <cell r="AA250">
            <v>8</v>
          </cell>
          <cell r="AB250">
            <v>2561</v>
          </cell>
          <cell r="BF250" t="str">
            <v>ศูนย์ 1</v>
          </cell>
          <cell r="BH250">
            <v>0</v>
          </cell>
          <cell r="BI250" t="str">
            <v>สิบเอกนพรัตน์   ราชสว่าง</v>
          </cell>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v>41666</v>
          </cell>
          <cell r="Q251">
            <v>22067.360000000001</v>
          </cell>
          <cell r="R251" t="str">
            <v>แขวงเชียงใหม่</v>
          </cell>
          <cell r="S251" t="str">
            <v>ผบ.471</v>
          </cell>
          <cell r="T251">
            <v>2559</v>
          </cell>
          <cell r="U251" t="str">
            <v>ผบ.1857</v>
          </cell>
          <cell r="V251">
            <v>2559</v>
          </cell>
          <cell r="W251">
            <v>15</v>
          </cell>
          <cell r="X251">
            <v>3</v>
          </cell>
          <cell r="Y251">
            <v>2559</v>
          </cell>
          <cell r="BB251" t="str">
            <v>ลงผล23/5/67//รายงานผล23/5/67</v>
          </cell>
          <cell r="BC251" t="str">
            <v>อคธรรม</v>
          </cell>
          <cell r="BF251" t="str">
            <v>ศูนย์ 1</v>
          </cell>
          <cell r="BH251" t="str">
            <v>-</v>
          </cell>
          <cell r="BI251" t="str">
            <v>นายศักรินทร์หรือรัฐธีร์   ขันทชัยหรือนันทพงศ์วินิต</v>
          </cell>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T251">
            <v>4</v>
          </cell>
          <cell r="BU251">
            <v>4</v>
          </cell>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E251">
            <v>4</v>
          </cell>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R252" t="str">
            <v>แขวงเชียงใหม่</v>
          </cell>
          <cell r="S252" t="str">
            <v>ผบ.157</v>
          </cell>
          <cell r="T252">
            <v>2559</v>
          </cell>
          <cell r="U252" t="str">
            <v>ผบ.1375</v>
          </cell>
          <cell r="V252">
            <v>2559</v>
          </cell>
          <cell r="Z252">
            <v>29</v>
          </cell>
          <cell r="AA252">
            <v>2</v>
          </cell>
          <cell r="AB252">
            <v>2559</v>
          </cell>
          <cell r="BB252" t="str">
            <v>มีคำสั่งสืบทรัพย์วันที่1-6-2566//รายงานผลสืบวันที่ 22-8-2566//รายงานผลสืบทรัพย์ 2/10/2567</v>
          </cell>
          <cell r="BC252" t="str">
            <v>วชิราภรณ์ ครั้งที่ 3</v>
          </cell>
          <cell r="BF252" t="str">
            <v>ศูนย์ 1</v>
          </cell>
          <cell r="BH252" t="str">
            <v>-</v>
          </cell>
          <cell r="BI252" t="str">
            <v>นางเพ็ญนภา   มโนวอน</v>
          </cell>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V252" t="str">
            <v>8/62</v>
          </cell>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W252">
            <v>243910</v>
          </cell>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BF253" t="str">
            <v>ศูนย์ 2</v>
          </cell>
          <cell r="BH253" t="str">
            <v>-</v>
          </cell>
          <cell r="BI253" t="str">
            <v>นางสาวสุวรรณี   วิถี</v>
          </cell>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Z254">
            <v>25</v>
          </cell>
          <cell r="AA254">
            <v>1</v>
          </cell>
          <cell r="AB254">
            <v>2559</v>
          </cell>
          <cell r="BB254" t="str">
            <v>รายงานผลสืบวันที่ 10/5/2566 รายงานผลสืบรอบที่ 2 วันที่ 27/2/2568</v>
          </cell>
          <cell r="BD254" t="str">
            <v>23/62</v>
          </cell>
          <cell r="BF254" t="str">
            <v>ศูนย์ 2</v>
          </cell>
          <cell r="BH254" t="str">
            <v>-</v>
          </cell>
          <cell r="BI254" t="str">
            <v>นางสาวธัญญารัตน์   ตูเปี่ยง</v>
          </cell>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V254" t="str">
            <v>23/62</v>
          </cell>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W254">
            <v>244060</v>
          </cell>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P255">
            <v>749671.09</v>
          </cell>
          <cell r="Q255">
            <v>14</v>
          </cell>
          <cell r="R255" t="str">
            <v>จังหวัดเชียงราย</v>
          </cell>
          <cell r="S255" t="str">
            <v>ผบ.6650</v>
          </cell>
          <cell r="T255">
            <v>2559</v>
          </cell>
          <cell r="U255" t="str">
            <v>ผบ.1111</v>
          </cell>
          <cell r="V255">
            <v>2560</v>
          </cell>
          <cell r="Z255">
            <v>25</v>
          </cell>
          <cell r="AA255">
            <v>4</v>
          </cell>
          <cell r="AB255">
            <v>2560</v>
          </cell>
          <cell r="BB255" t="str">
            <v>รายงานสืบทรัพย์ 14/11/2567</v>
          </cell>
          <cell r="BH255" t="str">
            <v>-</v>
          </cell>
          <cell r="BI255" t="str">
            <v>นางสาวขวัญนภา   แก้วอินตา</v>
          </cell>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V255" t="str">
            <v>7/62</v>
          </cell>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P256">
            <v>177076</v>
          </cell>
          <cell r="Q256">
            <v>15</v>
          </cell>
          <cell r="R256" t="str">
            <v>แขวงเชียงใหม่</v>
          </cell>
          <cell r="S256" t="str">
            <v>ผบ.8958</v>
          </cell>
          <cell r="T256">
            <v>2558</v>
          </cell>
          <cell r="U256" t="str">
            <v>ผบ.305</v>
          </cell>
          <cell r="V256">
            <v>2559</v>
          </cell>
          <cell r="Z256">
            <v>26</v>
          </cell>
          <cell r="AA256">
            <v>1</v>
          </cell>
          <cell r="AB256">
            <v>2559</v>
          </cell>
          <cell r="BB256" t="str">
            <v>รายงานผลสืบทรัพย์ 8/1/2565</v>
          </cell>
          <cell r="BH256" t="str">
            <v>-</v>
          </cell>
          <cell r="BI256" t="str">
            <v>นายสุทธินันท์    อภิจิตนนท์ธนัช</v>
          </cell>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V256" t="str">
            <v>10/62</v>
          </cell>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X256">
            <v>243333</v>
          </cell>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BB257" t="str">
            <v>รายงานสืบทรัพย์ 14/11/2567</v>
          </cell>
          <cell r="BH257">
            <v>823560011177</v>
          </cell>
          <cell r="BI257" t="str">
            <v>นางสาวภูรียา   ธิหล้า</v>
          </cell>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S257" t="str">
            <v>พบ
พบ
ไม่พบ
พบ
ไม่พบ</v>
          </cell>
          <cell r="BT257">
            <v>5</v>
          </cell>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Z258">
            <v>6</v>
          </cell>
          <cell r="AA258">
            <v>2</v>
          </cell>
          <cell r="AB258">
            <v>2561</v>
          </cell>
          <cell r="BH258">
            <v>823860010127</v>
          </cell>
          <cell r="BI258" t="str">
            <v>นายนิคม   เชียงจันทร์</v>
          </cell>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R259" t="str">
            <v>แขวงเชียงใหม่</v>
          </cell>
          <cell r="S259" t="str">
            <v>ผบ.4674</v>
          </cell>
          <cell r="T259">
            <v>2561</v>
          </cell>
          <cell r="U259" t="str">
            <v>ผบ.5767</v>
          </cell>
          <cell r="V259">
            <v>2561</v>
          </cell>
          <cell r="Z259">
            <v>26</v>
          </cell>
          <cell r="AA259">
            <v>6</v>
          </cell>
          <cell r="AB259">
            <v>2561</v>
          </cell>
          <cell r="BB259" t="str">
            <v>สืบครั้งที่ 2 รายงานผล25/6/2567</v>
          </cell>
          <cell r="BH259" t="str">
            <v>-</v>
          </cell>
          <cell r="BI259" t="str">
            <v>นายอาทิตย์     ปันอิยะ</v>
          </cell>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259">
            <v>7</v>
          </cell>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Z260">
            <v>21</v>
          </cell>
          <cell r="AA260">
            <v>8</v>
          </cell>
          <cell r="AB260">
            <v>2560</v>
          </cell>
          <cell r="BF260">
            <v>1</v>
          </cell>
          <cell r="BH260">
            <v>823859010533</v>
          </cell>
          <cell r="BI260" t="str">
            <v>นายอานนท์   แสนฝน</v>
          </cell>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X260" t="str">
            <v>พี่ขวัญ</v>
          </cell>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BB261" t="str">
            <v>รายงานผลการสืบทรัพย์ 18/7/2567//ส่งต้นฉบับสืบทรัพย์ 18/7/2567</v>
          </cell>
          <cell r="BF261" t="str">
            <v>ศูนย์ 1</v>
          </cell>
          <cell r="BH261">
            <v>823560010079</v>
          </cell>
          <cell r="BI261" t="str">
            <v>พ.ต.ทไพรวัลย์   กิ่งแก้ว</v>
          </cell>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Z262">
            <v>30</v>
          </cell>
          <cell r="AA262">
            <v>10</v>
          </cell>
          <cell r="AB262">
            <v>2560</v>
          </cell>
          <cell r="BB262" t="str">
            <v>///ปิดบัญชีเนื่องจากขายหนี้</v>
          </cell>
          <cell r="BF262" t="str">
            <v>ศูนย์ 1</v>
          </cell>
          <cell r="BH262">
            <v>823560011099</v>
          </cell>
          <cell r="BI262" t="str">
            <v>นายอนันต์   เสติละ</v>
          </cell>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X262" t="str">
            <v>พี่ขวัญ</v>
          </cell>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R263" t="str">
            <v>จังหวัดลำปาง</v>
          </cell>
          <cell r="S263" t="str">
            <v>ผบ.843</v>
          </cell>
          <cell r="T263">
            <v>2557</v>
          </cell>
          <cell r="U263" t="str">
            <v>ผบ.1014</v>
          </cell>
          <cell r="V263">
            <v>2557</v>
          </cell>
          <cell r="W263">
            <v>17</v>
          </cell>
          <cell r="X263">
            <v>11</v>
          </cell>
          <cell r="Y263">
            <v>2557</v>
          </cell>
          <cell r="BB263" t="str">
            <v>มีคำสั่งสืบทรัพย์เมื่อวันที่ 5-4-2566//รายงานผลสืบทรัพย์เมื่อวันที่22-8-2566</v>
          </cell>
          <cell r="BC263" t="str">
            <v>ธนกร</v>
          </cell>
          <cell r="BF263" t="str">
            <v>ศูนย์ 1</v>
          </cell>
          <cell r="BH263">
            <v>823557010378</v>
          </cell>
          <cell r="BI263" t="str">
            <v>ร.ต.อ.ปิยชัย   เรือนปาง</v>
          </cell>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V263" t="str">
            <v>9/62</v>
          </cell>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L263" t="str">
            <v>ไม่พบ</v>
          </cell>
          <cell r="CM263">
            <v>2</v>
          </cell>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Z264">
            <v>20</v>
          </cell>
          <cell r="AA264">
            <v>5</v>
          </cell>
          <cell r="AB264">
            <v>2557</v>
          </cell>
          <cell r="BF264" t="str">
            <v>ศูนย์ 1</v>
          </cell>
          <cell r="BH264" t="str">
            <v>-</v>
          </cell>
          <cell r="BI264" t="str">
            <v>นางเบญจมาศ      แก้วประเสริฐ</v>
          </cell>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X264" t="str">
            <v>พี่ขวัญ</v>
          </cell>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BF265" t="str">
            <v>ศูนย์ 1</v>
          </cell>
          <cell r="BH265">
            <v>823560011082</v>
          </cell>
          <cell r="BI265" t="str">
            <v>นายดนัย   สุภาคุณ</v>
          </cell>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X265" t="str">
            <v>พี่ขวัญ</v>
          </cell>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Z266">
            <v>20</v>
          </cell>
          <cell r="AA266">
            <v>12</v>
          </cell>
          <cell r="AB266">
            <v>2554</v>
          </cell>
          <cell r="AM266" t="str">
            <v>โฉนด</v>
          </cell>
          <cell r="AN266" t="str">
            <v>9173</v>
          </cell>
          <cell r="AO266" t="str">
            <v>แม่ทะลบ</v>
          </cell>
          <cell r="AP266" t="str">
            <v>ไชยปราการ</v>
          </cell>
          <cell r="AQ266" t="str">
            <v>เชียงใหม่</v>
          </cell>
          <cell r="BB266" t="str">
            <v>ยึดทรัพย์ (คำสั่ง 13/8/2564)//ยึดไม่ได้</v>
          </cell>
          <cell r="BH266" t="str">
            <v>-</v>
          </cell>
          <cell r="BI266" t="str">
            <v>นายเจริญ   ปัญญา</v>
          </cell>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R267" t="str">
            <v>จังหวัดฝาง</v>
          </cell>
          <cell r="S267" t="str">
            <v>ผบ.1509</v>
          </cell>
          <cell r="T267">
            <v>2559</v>
          </cell>
          <cell r="U267" t="str">
            <v>ผบ.39</v>
          </cell>
          <cell r="V267">
            <v>2560</v>
          </cell>
          <cell r="Z267">
            <v>30</v>
          </cell>
          <cell r="AA267">
            <v>1</v>
          </cell>
          <cell r="AB267">
            <v>2560</v>
          </cell>
          <cell r="BH267">
            <v>823859010495</v>
          </cell>
          <cell r="BI267" t="str">
            <v>นายสมศักดิ์   ปิยะบุตร</v>
          </cell>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O268" t="str">
            <v>1.บุคคลค้ำประกัน</v>
          </cell>
          <cell r="R268" t="str">
            <v>แขวงเชียงใหม่</v>
          </cell>
          <cell r="S268" t="str">
            <v>ผบ.2805</v>
          </cell>
          <cell r="T268">
            <v>2561</v>
          </cell>
          <cell r="U268" t="str">
            <v>ผบ.4164</v>
          </cell>
          <cell r="V268">
            <v>2561</v>
          </cell>
          <cell r="W268">
            <v>8</v>
          </cell>
          <cell r="X268">
            <v>5</v>
          </cell>
          <cell r="Y268">
            <v>2561</v>
          </cell>
          <cell r="BB268" t="str">
            <v>รายงานสืบทรัพย์ 14/11/2567</v>
          </cell>
          <cell r="BF268" t="str">
            <v>ศูนย์ 1</v>
          </cell>
          <cell r="BH268" t="str">
            <v>-</v>
          </cell>
          <cell r="BI268" t="str">
            <v>นายวรศักดิ์หรือดาบตำรวจวรศักดิ์   จารุวงค์สวัสดิ์หรือ ณ เชียงใหม่</v>
          </cell>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BB269" t="str">
            <v>สืบทรัพย์ (คำสั่ง 30/11/2564)/สืบแล้ว รายงานผลวันที่ 8/03/2566//รายงานผลสืบทรัพย์ 2/10/2567</v>
          </cell>
          <cell r="BC269" t="str">
            <v>เกศินี/วชิราภรณ์</v>
          </cell>
          <cell r="BF269" t="str">
            <v>ศูนย์ 1</v>
          </cell>
          <cell r="BH269">
            <v>823559010870</v>
          </cell>
          <cell r="BI269" t="str">
            <v>นางสาวสุวิมลหรือนางสาวปิ่นปินัทธ์   กิ่งกลาง</v>
          </cell>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S269" t="str">
            <v>พบ</v>
          </cell>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W269">
            <v>243910</v>
          </cell>
          <cell r="CX269">
            <v>243306</v>
          </cell>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Z270">
            <v>31</v>
          </cell>
          <cell r="AA270">
            <v>1</v>
          </cell>
          <cell r="AB270">
            <v>2560</v>
          </cell>
          <cell r="BF270" t="str">
            <v>ศูนย์ 1</v>
          </cell>
          <cell r="BH270">
            <v>823560020033</v>
          </cell>
          <cell r="BI270" t="str">
            <v>นายชาติชาย   ทาเกิด</v>
          </cell>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Z271">
            <v>28</v>
          </cell>
          <cell r="AA271">
            <v>11</v>
          </cell>
          <cell r="AB271">
            <v>2557</v>
          </cell>
          <cell r="BC271" t="str">
            <v>ธนกร</v>
          </cell>
          <cell r="BF271" t="str">
            <v>ศูนย์ 1</v>
          </cell>
          <cell r="BH271" t="str">
            <v>-</v>
          </cell>
          <cell r="BI271" t="str">
            <v>พ.อ.อ.ถนอม   แสนพุฒิ</v>
          </cell>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Z272">
            <v>31</v>
          </cell>
          <cell r="AA272">
            <v>7</v>
          </cell>
          <cell r="AB272">
            <v>2560</v>
          </cell>
          <cell r="BB272" t="str">
            <v>ออมสินแจ้งไม่ยึดวันที่ 3/2/2564</v>
          </cell>
          <cell r="BF272" t="str">
            <v>ศูนย์ 1</v>
          </cell>
          <cell r="BH272">
            <v>823560010404</v>
          </cell>
          <cell r="BI272" t="str">
            <v>นางสาวนิภาพัฒน์   กันทะวงค์</v>
          </cell>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BB273" t="str">
            <v>รายงานผลสืบทรัพย์ (รอบ 3) - ไม่พบทรัพย์ 25/7/2567</v>
          </cell>
          <cell r="BC273" t="str">
            <v>ธิติพร</v>
          </cell>
          <cell r="BF273" t="str">
            <v>ศูนย์1</v>
          </cell>
          <cell r="BH273">
            <v>823558010160</v>
          </cell>
          <cell r="BI273" t="str">
            <v>นายวิษณุกร   จาแก้ว</v>
          </cell>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M273">
            <v>3</v>
          </cell>
          <cell r="CN273">
            <v>4</v>
          </cell>
          <cell r="CW273" t="str">
            <v>24/3/2565
6/8/2567</v>
          </cell>
          <cell r="CX273" t="str">
            <v>19/7/2565,
24/10/2567</v>
          </cell>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BB274" t="str">
            <v>สืบทรัพย์(ครั้งที่ 3)//รายงานสืบวันที่ 18/09/2566</v>
          </cell>
          <cell r="BC274" t="str">
            <v>เกศินี</v>
          </cell>
          <cell r="BF274" t="str">
            <v>ศูนย์1</v>
          </cell>
          <cell r="BH274">
            <v>823560010122</v>
          </cell>
          <cell r="BI274" t="str">
            <v>นางสาวราตรี   มณีวรรณ</v>
          </cell>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T274">
            <v>9</v>
          </cell>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M274">
            <v>11</v>
          </cell>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Z275">
            <v>30</v>
          </cell>
          <cell r="AA275">
            <v>11</v>
          </cell>
          <cell r="AB275">
            <v>2558</v>
          </cell>
          <cell r="BF275" t="str">
            <v>ศูนย์1</v>
          </cell>
          <cell r="BH275">
            <v>823858010091</v>
          </cell>
          <cell r="BI275" t="str">
            <v>นายธนิศร์   บูรพา</v>
          </cell>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Z276">
            <v>3</v>
          </cell>
          <cell r="AA276">
            <v>10</v>
          </cell>
          <cell r="AB276">
            <v>2559</v>
          </cell>
          <cell r="BF276" t="str">
            <v>ศูนย์1</v>
          </cell>
          <cell r="BH276">
            <v>823859010208</v>
          </cell>
          <cell r="BI276" t="str">
            <v>นางพูนศรี   อ่อนซ่อน</v>
          </cell>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R277" t="str">
            <v>แขวงเชียงใหม่</v>
          </cell>
          <cell r="S277" t="str">
            <v>ผบ.4678</v>
          </cell>
          <cell r="T277">
            <v>2561</v>
          </cell>
          <cell r="U277" t="str">
            <v>ผบ.5692</v>
          </cell>
          <cell r="V277">
            <v>2561</v>
          </cell>
          <cell r="Z277">
            <v>25</v>
          </cell>
          <cell r="AA277">
            <v>6</v>
          </cell>
          <cell r="AB277">
            <v>2561</v>
          </cell>
          <cell r="BB277" t="str">
            <v>คำสั่งสืบรอบ 2 (31/3/2565) // รายงานสืบที่ดิน (25/4/2565) // เบิกสืบ (10/6/2567)</v>
          </cell>
          <cell r="BC277" t="str">
            <v>สรวงสุดา</v>
          </cell>
          <cell r="BF277" t="str">
            <v>ศูนย์1</v>
          </cell>
          <cell r="BH277">
            <v>0</v>
          </cell>
          <cell r="BI277" t="str">
            <v>นายสมพงค์   อินต๊ะ</v>
          </cell>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E277">
            <v>4</v>
          </cell>
          <cell r="CF277">
            <v>4</v>
          </cell>
          <cell r="CW277">
            <v>243050</v>
          </cell>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R278" t="str">
            <v>แขวงเชียงใหม่</v>
          </cell>
          <cell r="S278" t="str">
            <v>ผบ.4671</v>
          </cell>
          <cell r="T278">
            <v>2561</v>
          </cell>
          <cell r="U278" t="str">
            <v>ผบ.5761</v>
          </cell>
          <cell r="V278">
            <v>2561</v>
          </cell>
          <cell r="Z278">
            <v>26</v>
          </cell>
          <cell r="AA278">
            <v>6</v>
          </cell>
          <cell r="AB278">
            <v>2561</v>
          </cell>
          <cell r="BF278" t="str">
            <v>ศูนย์1</v>
          </cell>
          <cell r="BH278">
            <v>0</v>
          </cell>
          <cell r="BI278" t="str">
            <v>นางสุภาภรณ์   อินถามา</v>
          </cell>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T278">
            <v>7</v>
          </cell>
          <cell r="BU278">
            <v>7</v>
          </cell>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D278">
            <v>7</v>
          </cell>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BB279" t="str">
            <v>สืบทรัพย์(ครั้งที่2)//รายงานสืบวันที่ 25/09/2566</v>
          </cell>
          <cell r="BF279" t="str">
            <v>ศูนย์ 1</v>
          </cell>
          <cell r="BH279">
            <v>823560011021</v>
          </cell>
          <cell r="BI279" t="str">
            <v>นางณปภา   ศรีสวัสดิ์</v>
          </cell>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E279">
            <v>3</v>
          </cell>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Z280">
            <v>28</v>
          </cell>
          <cell r="AA280">
            <v>8</v>
          </cell>
          <cell r="AB280">
            <v>2560</v>
          </cell>
          <cell r="BB280" t="str">
            <v>คำสั่งสืบรอบ 2 (31/3/2565) // รายงานสืบที่ดิน (25/4/2565) // เบิกสืบ (10/6/2567)</v>
          </cell>
          <cell r="BC280" t="str">
            <v>สรวงสุดา</v>
          </cell>
          <cell r="BF280" t="str">
            <v>ศูนย์ 1</v>
          </cell>
          <cell r="BH280">
            <v>823860010217</v>
          </cell>
          <cell r="BI280" t="str">
            <v>นางการติมนต์หรือกานติมนต์   โปธิ</v>
          </cell>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E280">
            <v>4</v>
          </cell>
          <cell r="CF280">
            <v>4</v>
          </cell>
          <cell r="CW280">
            <v>243050</v>
          </cell>
          <cell r="CX280">
            <v>243397</v>
          </cell>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Z281">
            <v>28</v>
          </cell>
          <cell r="AA281">
            <v>8</v>
          </cell>
          <cell r="AB281">
            <v>2560</v>
          </cell>
          <cell r="BF281" t="str">
            <v>ศูนย์ 1</v>
          </cell>
          <cell r="BH281">
            <v>823860010213</v>
          </cell>
          <cell r="BI281" t="str">
            <v>นางสาวศิริขวัญ   ติ๊บปวง</v>
          </cell>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T281">
            <v>3</v>
          </cell>
          <cell r="BU281">
            <v>3</v>
          </cell>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Z282">
            <v>25</v>
          </cell>
          <cell r="AA282">
            <v>7</v>
          </cell>
          <cell r="AB282">
            <v>2560</v>
          </cell>
          <cell r="BB282" t="str">
            <v>สืบแล้ว รายงานผลสืบ 1/7/2567</v>
          </cell>
          <cell r="BF282" t="str">
            <v>ศูนย์ 1</v>
          </cell>
          <cell r="BH282">
            <v>823860010134</v>
          </cell>
          <cell r="BI282" t="str">
            <v>นายเกรียงไกร   กีฮวด</v>
          </cell>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E282">
            <v>5</v>
          </cell>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Z283">
            <v>25</v>
          </cell>
          <cell r="AA283">
            <v>7</v>
          </cell>
          <cell r="AB283">
            <v>2560</v>
          </cell>
          <cell r="BF283" t="str">
            <v>ศูนย์ 1</v>
          </cell>
          <cell r="BH283">
            <v>800058605356</v>
          </cell>
          <cell r="BI283" t="str">
            <v>นางวิไล   แข็งแรง</v>
          </cell>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T283">
            <v>4</v>
          </cell>
          <cell r="BU283">
            <v>4</v>
          </cell>
        </row>
        <row r="284">
          <cell r="B284">
            <v>278</v>
          </cell>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BH284">
            <v>823558011352</v>
          </cell>
          <cell r="BI284" t="str">
            <v>นางสาวศรีสุดา   สมนา</v>
          </cell>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Z285">
            <v>12</v>
          </cell>
          <cell r="AA285">
            <v>9</v>
          </cell>
          <cell r="AB285">
            <v>2560</v>
          </cell>
          <cell r="BF285" t="str">
            <v>ศูนย์ 1</v>
          </cell>
          <cell r="BH285">
            <v>823558011336</v>
          </cell>
          <cell r="BI285" t="str">
            <v>นายคำหล้า   ใจสัตย์</v>
          </cell>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Z286">
            <v>18</v>
          </cell>
          <cell r="AA286">
            <v>7</v>
          </cell>
          <cell r="AB286">
            <v>2560</v>
          </cell>
          <cell r="AI286">
            <v>6</v>
          </cell>
          <cell r="AJ286">
            <v>8</v>
          </cell>
          <cell r="AK286">
            <v>2564</v>
          </cell>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X286">
            <v>20</v>
          </cell>
          <cell r="AY286">
            <v>8</v>
          </cell>
          <cell r="AZ286">
            <v>2564</v>
          </cell>
          <cell r="BA286" t="str">
            <v>ยึดเสร็จแล้ว</v>
          </cell>
          <cell r="BC286" t="str">
            <v>ธนกร(ยึด)</v>
          </cell>
          <cell r="BD286" t="str">
            <v>สั่ง 11/6/2564 ยึดโฉนดเลขที่ 58617 ต.สันกลาง อ.สันป่าตอง จ.เชียงใหม่</v>
          </cell>
          <cell r="BF286" t="str">
            <v>ศูนย์ 1</v>
          </cell>
          <cell r="BH286">
            <v>823560010330</v>
          </cell>
          <cell r="BI286" t="str">
            <v>นางสาวดาวเรือง   มณีคำ</v>
          </cell>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T286">
            <v>3</v>
          </cell>
          <cell r="BU286">
            <v>3</v>
          </cell>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BF287" t="str">
            <v>ศูนย์ 2</v>
          </cell>
          <cell r="BH287">
            <v>823760010308</v>
          </cell>
          <cell r="BI287" t="str">
            <v>นางสาวมนฑชาหรือนงลักษณ์   เฟื่องฟู</v>
          </cell>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R288" t="str">
            <v>แขวงลำปาง</v>
          </cell>
          <cell r="S288" t="str">
            <v>ผบ.5772</v>
          </cell>
          <cell r="T288">
            <v>2560</v>
          </cell>
          <cell r="U288" t="str">
            <v>ผบ.7646</v>
          </cell>
          <cell r="V288">
            <v>2560</v>
          </cell>
          <cell r="W288">
            <v>27</v>
          </cell>
          <cell r="X288">
            <v>11</v>
          </cell>
          <cell r="Y288">
            <v>2560</v>
          </cell>
          <cell r="BB288" t="str">
            <v>รายงานผลสืบทรัพย์ (รอบ 2) - ไม่พบทรัพย์ 25/7/2567</v>
          </cell>
          <cell r="BC288" t="str">
            <v>ธิติพร</v>
          </cell>
          <cell r="BF288" t="str">
            <v>ศูนย์1</v>
          </cell>
          <cell r="BH288">
            <v>823560010729</v>
          </cell>
          <cell r="BI288" t="str">
            <v>นางสาวนฤมล   คำขาว</v>
          </cell>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E288">
            <v>3</v>
          </cell>
          <cell r="CF288">
            <v>5</v>
          </cell>
          <cell r="CW288">
            <v>243836</v>
          </cell>
          <cell r="CX288">
            <v>243915</v>
          </cell>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R289" t="str">
            <v>แขวงเชียงใหม่</v>
          </cell>
          <cell r="S289" t="str">
            <v>ผบ.4727</v>
          </cell>
          <cell r="T289">
            <v>2561</v>
          </cell>
          <cell r="U289" t="str">
            <v>ผบ.5920</v>
          </cell>
          <cell r="V289">
            <v>2561</v>
          </cell>
          <cell r="W289">
            <v>3</v>
          </cell>
          <cell r="X289">
            <v>7</v>
          </cell>
          <cell r="Y289">
            <v>2561</v>
          </cell>
          <cell r="BB289" t="str">
            <v>รายงานผลสืบทรัพย์ (รอบ 2) - พบทรัพย์ 8/8/2567</v>
          </cell>
          <cell r="BC289" t="str">
            <v>ธิติพร</v>
          </cell>
          <cell r="BF289" t="str">
            <v>ศูนย์ 1</v>
          </cell>
          <cell r="BH289">
            <v>823561010055</v>
          </cell>
          <cell r="BI289" t="str">
            <v>นางอนงค์   จิระโต</v>
          </cell>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E289">
            <v>2</v>
          </cell>
          <cell r="CF289">
            <v>2</v>
          </cell>
          <cell r="CW289">
            <v>243840</v>
          </cell>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Z290">
            <v>6</v>
          </cell>
          <cell r="AA290">
            <v>11</v>
          </cell>
          <cell r="AB290">
            <v>2560</v>
          </cell>
          <cell r="BF290" t="str">
            <v>ศูนย์ 2</v>
          </cell>
          <cell r="BH290">
            <v>823760010303</v>
          </cell>
          <cell r="BI290" t="str">
            <v>นายดิเรก   มูลโอ๊ด</v>
          </cell>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AM291" t="str">
            <v>โฉนด</v>
          </cell>
          <cell r="AN291" t="str">
            <v>23458</v>
          </cell>
          <cell r="AO291" t="str">
            <v>ท่าวังพร้าว</v>
          </cell>
          <cell r="AP291" t="str">
            <v>สันป่าตอง</v>
          </cell>
          <cell r="AQ291" t="str">
            <v>เชียงใหม่</v>
          </cell>
          <cell r="BF291" t="str">
            <v>ศูนย์ 2</v>
          </cell>
          <cell r="BH291">
            <v>823755010507</v>
          </cell>
          <cell r="BI291" t="str">
            <v>นางแสงจันทร์   เต๋จ๊ะ</v>
          </cell>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BC292" t="str">
            <v>เกศินี</v>
          </cell>
          <cell r="BF292" t="str">
            <v>ศูนย์ 2</v>
          </cell>
          <cell r="BH292">
            <v>823760010349</v>
          </cell>
          <cell r="BI292" t="str">
            <v>นางสาวอรสา   ขาววิเศษ</v>
          </cell>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T292">
            <v>3</v>
          </cell>
          <cell r="BU292">
            <v>3</v>
          </cell>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E292">
            <v>3</v>
          </cell>
          <cell r="CX292">
            <v>243397</v>
          </cell>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BF293" t="str">
            <v>ศูนย์ 2</v>
          </cell>
          <cell r="BH293">
            <v>823761010063</v>
          </cell>
          <cell r="BI293" t="str">
            <v>นางสาวชนิสรา   ปิ่นมณี</v>
          </cell>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T293">
            <v>3</v>
          </cell>
          <cell r="BU293">
            <v>3</v>
          </cell>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BB294" t="str">
            <v>สืบครั้งที่ 3 รายงานผลสืบ 15/1/2568</v>
          </cell>
          <cell r="BC294" t="str">
            <v>นุสบา</v>
          </cell>
          <cell r="BF294" t="str">
            <v>ศูนย์1</v>
          </cell>
          <cell r="BH294">
            <v>823560011063</v>
          </cell>
          <cell r="BI294" t="str">
            <v>นางสาวนันท์นภัส   ใจนันตา</v>
          </cell>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E294">
            <v>3</v>
          </cell>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M294">
            <v>4</v>
          </cell>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BB295" t="str">
            <v>ปิดบัญชี</v>
          </cell>
          <cell r="BC295" t="str">
            <v>ธนกร</v>
          </cell>
          <cell r="BH295">
            <v>823561010513</v>
          </cell>
          <cell r="BI295" t="str">
            <v>นายสมชาย   ชนะเสือ</v>
          </cell>
          <cell r="BJ295">
            <v>242012</v>
          </cell>
          <cell r="BK295">
            <v>242010</v>
          </cell>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E295">
            <v>3</v>
          </cell>
          <cell r="CF295">
            <v>4</v>
          </cell>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AI296">
            <v>9</v>
          </cell>
          <cell r="AJ296">
            <v>2</v>
          </cell>
          <cell r="AK296">
            <v>2565</v>
          </cell>
          <cell r="AM296" t="str">
            <v>โฉนด</v>
          </cell>
          <cell r="AN296" t="str">
            <v>19989</v>
          </cell>
          <cell r="AO296" t="str">
            <v>บ้านกาด</v>
          </cell>
          <cell r="AP296" t="str">
            <v>แม่วาง</v>
          </cell>
          <cell r="AQ296" t="str">
            <v>เชียงใหม่</v>
          </cell>
          <cell r="AR296">
            <v>440250</v>
          </cell>
          <cell r="BB296" t="str">
            <v>ยึดทรัพย์ (คำสั่ง 12/11/2564)</v>
          </cell>
          <cell r="BC296" t="str">
            <v>เกศินี (สืบ)
ธนกร (ยึด)</v>
          </cell>
          <cell r="BH296">
            <v>823561010497</v>
          </cell>
          <cell r="BI296" t="str">
            <v>นางสาวอัญชลี   คำหนู</v>
          </cell>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T296">
            <v>4</v>
          </cell>
          <cell r="CX296">
            <v>243397</v>
          </cell>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BB297" t="str">
            <v>คำสั่งสืบทรัพย์ (2/4/2568)// รายงานผลสืบครั้งที่ 3 วันที่ 14/5/2568</v>
          </cell>
          <cell r="BC297" t="str">
            <v>ศิราณี/ธนกร/นุสบา</v>
          </cell>
          <cell r="BH297">
            <v>823561010509</v>
          </cell>
          <cell r="BI297" t="str">
            <v>นายสนิท   เจนจิตร์ไมตรี</v>
          </cell>
          <cell r="BJ297">
            <v>241927</v>
          </cell>
          <cell r="BK297">
            <v>242003</v>
          </cell>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G297" t="str">
            <v>1.นายสนิท เจนจิตร์ไมตรี
2.นายปริวัฒน์  ยะมัง
3.นายนิคม  อินต๊ะ</v>
          </cell>
          <cell r="CH297" t="str">
            <v>จำเลยที่ 1
จำเลยที่ 2
จำเลยที่ 3</v>
          </cell>
          <cell r="CI297" t="str">
            <v>1-5003-00068-63-1
1-5017-00003-23-6
1-5016-00059-68-0</v>
          </cell>
          <cell r="CJ297"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v>
          </cell>
          <cell r="CK297" t="str">
            <v>ไม่พบทรัพย์</v>
          </cell>
          <cell r="CM297">
            <v>3</v>
          </cell>
          <cell r="CW297">
            <v>244126</v>
          </cell>
          <cell r="CX297">
            <v>243000</v>
          </cell>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BB298" t="str">
            <v>คำสั่งสืบทรัพย์ (2/4/2568)// รายงานผลสืบครั้งที่ 3 วันที่ 14/5/2568</v>
          </cell>
          <cell r="BC298" t="str">
            <v>ธนกร/นุสบา</v>
          </cell>
          <cell r="BH298">
            <v>823561010506</v>
          </cell>
          <cell r="BI298" t="str">
            <v>นายนิคม   อินต๊ะ</v>
          </cell>
          <cell r="BJ298">
            <v>241982</v>
          </cell>
          <cell r="BK298">
            <v>242003</v>
          </cell>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G298" t="str">
            <v>1.นายนิคม  อินต๊ะ
2.นายปริวัฒน์  ยะมัง
3.นายสนิท  เจนจิตร์ไมตรี</v>
          </cell>
          <cell r="CH298" t="str">
            <v>จำเลยที่ 1
จำเลยที่ 2
จำเลยที่ 3</v>
          </cell>
          <cell r="CI298" t="str">
            <v>1-5016-00059-68-0
1-5017-00003-23-6
1-5003-00068-63-1</v>
          </cell>
          <cell r="CJ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K298" t="str">
            <v>ไม่พบทรัพย์</v>
          </cell>
          <cell r="CM298">
            <v>3</v>
          </cell>
          <cell r="CW298">
            <v>244126</v>
          </cell>
          <cell r="CX298">
            <v>243000</v>
          </cell>
        </row>
        <row r="299">
          <cell r="B299">
            <v>293</v>
          </cell>
          <cell r="C299">
            <v>13</v>
          </cell>
          <cell r="D299">
            <v>12</v>
          </cell>
          <cell r="E299">
            <v>2561</v>
          </cell>
          <cell r="G299" t="str">
            <v>นางหรือนางสาว</v>
          </cell>
          <cell r="H299" t="str">
            <v>นภาพร</v>
          </cell>
          <cell r="I299" t="str">
            <v>บุญสูงหรือใจอารีย์</v>
          </cell>
          <cell r="J299">
            <v>3501900142511</v>
          </cell>
          <cell r="R299" t="str">
            <v>แขวงเชียงใหม่</v>
          </cell>
          <cell r="S299" t="str">
            <v>ผบ.1198</v>
          </cell>
          <cell r="T299">
            <v>2556</v>
          </cell>
          <cell r="U299" t="str">
            <v>ผบ.2026</v>
          </cell>
          <cell r="V299">
            <v>2556</v>
          </cell>
          <cell r="Z299">
            <v>2</v>
          </cell>
          <cell r="AA299">
            <v>5</v>
          </cell>
          <cell r="AB299">
            <v>2556</v>
          </cell>
          <cell r="BH299">
            <v>0</v>
          </cell>
          <cell r="BI299" t="str">
            <v>นางหรือนางสาวนภาพร   บุญสูงหรือใจอารีย์</v>
          </cell>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O300" t="str">
            <v>1.บุคคลค้ำประกัน</v>
          </cell>
          <cell r="R300" t="str">
            <v>จังหวัดปากพนัง</v>
          </cell>
          <cell r="S300" t="str">
            <v>ผบ.308</v>
          </cell>
          <cell r="T300">
            <v>2556</v>
          </cell>
          <cell r="U300" t="str">
            <v>ผบ.474</v>
          </cell>
          <cell r="V300">
            <v>2556</v>
          </cell>
          <cell r="Z300">
            <v>2</v>
          </cell>
          <cell r="AA300">
            <v>8</v>
          </cell>
          <cell r="AB300">
            <v>2556</v>
          </cell>
          <cell r="BF300" t="str">
            <v>ศูนย์ 1</v>
          </cell>
          <cell r="BH300" t="str">
            <v>-</v>
          </cell>
          <cell r="BI300" t="str">
            <v>นายธนพล   เกราะแก้ว</v>
          </cell>
          <cell r="BN300" t="str">
            <v>1.นายธนพล  เกราะแก้ว
2.นายแหลม  พาจะโปะ</v>
          </cell>
          <cell r="BO300" t="str">
            <v>ผู้กู้
ผู้ค้ำประกัน ล.2</v>
          </cell>
          <cell r="BP300" t="str">
            <v>3800600456754
5301400026278</v>
          </cell>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O301" t="str">
            <v>1.บุคคลค้ำประกัน</v>
          </cell>
          <cell r="R301" t="str">
            <v>แขวงนครราชสีมา</v>
          </cell>
          <cell r="S301" t="str">
            <v>ผบ.1961</v>
          </cell>
          <cell r="T301">
            <v>2556</v>
          </cell>
          <cell r="U301" t="str">
            <v>ผบ.2749</v>
          </cell>
          <cell r="V301">
            <v>2556</v>
          </cell>
          <cell r="W301">
            <v>29</v>
          </cell>
          <cell r="X301">
            <v>7</v>
          </cell>
          <cell r="Y301">
            <v>2556</v>
          </cell>
          <cell r="BF301" t="str">
            <v>ศูนย์ 1</v>
          </cell>
          <cell r="BH301" t="str">
            <v>-</v>
          </cell>
          <cell r="BI301" t="str">
            <v>นางสาวสุนันทา   โหงกระโทก</v>
          </cell>
          <cell r="BN301" t="str">
            <v>1.นางสาวสุนันทา  โหงกระโทก
2.นางพันนรา  ขจีจิตร์</v>
          </cell>
          <cell r="BO301" t="str">
            <v>ผู้กู้
ผู้ค้ำประกัน ล.2</v>
          </cell>
          <cell r="BP301" t="str">
            <v>3300200411871
3509900343166</v>
          </cell>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O302" t="str">
            <v>1.บุคคลค้ำประกัน</v>
          </cell>
          <cell r="R302" t="str">
            <v>แขวงเชียงใหม่</v>
          </cell>
          <cell r="S302" t="str">
            <v>ผบ.1219</v>
          </cell>
          <cell r="T302">
            <v>2556</v>
          </cell>
          <cell r="U302" t="str">
            <v>ผบ.3382</v>
          </cell>
          <cell r="V302">
            <v>2556</v>
          </cell>
          <cell r="Z302">
            <v>9</v>
          </cell>
          <cell r="AA302">
            <v>7</v>
          </cell>
          <cell r="AB302">
            <v>2556</v>
          </cell>
          <cell r="BF302" t="str">
            <v>ศูนย์ 1</v>
          </cell>
          <cell r="BH302" t="str">
            <v>-</v>
          </cell>
          <cell r="BI302" t="str">
            <v>นางสุรภา   ก้องเกียรติกุลหรือก้องเกียรติกูล</v>
          </cell>
          <cell r="BN302" t="str">
            <v>1.นางสุรภา  ก้องเกียรติกุลหรือก้องเกียรติกูล
2.นางอรุณี  กันทะชัย</v>
          </cell>
          <cell r="BO302" t="str">
            <v>ผู้กู้
ผู้ค้ำประกัน ล.2</v>
          </cell>
          <cell r="BP302" t="str">
            <v>3120100377045
3501500062286</v>
          </cell>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R303" t="str">
            <v>แขวงเชียงใหม่</v>
          </cell>
          <cell r="S303" t="str">
            <v>ผบ.792</v>
          </cell>
          <cell r="T303">
            <v>2556</v>
          </cell>
          <cell r="U303" t="str">
            <v>ผบ.3</v>
          </cell>
          <cell r="V303">
            <v>2557</v>
          </cell>
          <cell r="Z303">
            <v>17</v>
          </cell>
          <cell r="AA303">
            <v>1</v>
          </cell>
          <cell r="AB303">
            <v>2557</v>
          </cell>
          <cell r="BB303" t="str">
            <v>มีคำสั่งสืบทรัพย์เมื่อวันที่ 5-4-2566//รายงานผลสืบทรัพย์เมื่อวันที่ 22-8-2566</v>
          </cell>
          <cell r="BF303" t="str">
            <v>ศูนย์ 1</v>
          </cell>
          <cell r="BH303" t="str">
            <v>-</v>
          </cell>
          <cell r="BI303" t="str">
            <v>นางรจนา   ชเรสทา</v>
          </cell>
          <cell r="BN303" t="str">
            <v>1.นางรจนา  ชเรสทา</v>
          </cell>
          <cell r="BO303" t="str">
            <v xml:space="preserve">ผู้กู้
</v>
          </cell>
          <cell r="BP303">
            <v>3779800274543</v>
          </cell>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X303">
            <v>243084</v>
          </cell>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O304" t="str">
            <v>1.บุคคลค้ำประกัน</v>
          </cell>
          <cell r="R304" t="str">
            <v>จังหวัดยโสธร</v>
          </cell>
          <cell r="S304" t="str">
            <v>ผบ.351</v>
          </cell>
          <cell r="T304">
            <v>2556</v>
          </cell>
          <cell r="U304" t="str">
            <v>ผบ.529</v>
          </cell>
          <cell r="V304">
            <v>2556</v>
          </cell>
          <cell r="W304">
            <v>27</v>
          </cell>
          <cell r="X304">
            <v>5</v>
          </cell>
          <cell r="Y304">
            <v>2556</v>
          </cell>
          <cell r="BF304" t="str">
            <v>ศูนย์ 1</v>
          </cell>
          <cell r="BH304" t="str">
            <v>-</v>
          </cell>
          <cell r="BI304" t="str">
            <v>นายยุทธพงษ์   สมมาตร์</v>
          </cell>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BC305" t="str">
            <v>ศิราณี</v>
          </cell>
          <cell r="BF305" t="str">
            <v>ศูนย์ 2</v>
          </cell>
          <cell r="BH305">
            <v>823761010159</v>
          </cell>
          <cell r="BI305" t="str">
            <v>นางรุ่งทิวา   กองไชย</v>
          </cell>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AC306">
            <v>9</v>
          </cell>
          <cell r="AD306">
            <v>7</v>
          </cell>
          <cell r="AE306">
            <v>2561</v>
          </cell>
          <cell r="AF306">
            <v>10</v>
          </cell>
          <cell r="AG306">
            <v>2</v>
          </cell>
          <cell r="AH306">
            <v>2564</v>
          </cell>
          <cell r="BB306" t="str">
            <v>คำสั่งสืบทรัพย์ 5/8/2564</v>
          </cell>
          <cell r="BC306" t="str">
            <v>วรกมล</v>
          </cell>
          <cell r="BF306" t="str">
            <v>ศูนย์ 2</v>
          </cell>
          <cell r="BH306">
            <v>823759010677</v>
          </cell>
          <cell r="BI306" t="str">
            <v>นายสงกรานต์   ถิ่นสำราญ</v>
          </cell>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T306">
            <v>3</v>
          </cell>
          <cell r="BU306">
            <v>3</v>
          </cell>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BF307" t="str">
            <v>ศูนย์ 2</v>
          </cell>
          <cell r="BH307">
            <v>823761010148</v>
          </cell>
          <cell r="BI307" t="str">
            <v>นายนรินทร์วัฒน์หรือจาตุรณ   อังกินันทน์</v>
          </cell>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S307" t="str">
            <v>ไม่พบ
พบ
พบ</v>
          </cell>
          <cell r="BT307">
            <v>3</v>
          </cell>
          <cell r="BV307" t="str">
            <v>42/62</v>
          </cell>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BF308">
            <v>2</v>
          </cell>
          <cell r="BH308">
            <v>823761010162</v>
          </cell>
          <cell r="BI308" t="str">
            <v>นางสาวกรรณิการ์   กองไชยวงศ์</v>
          </cell>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BC309" t="str">
            <v>ศิราณี</v>
          </cell>
          <cell r="BF309" t="str">
            <v>ศูนย์ 2</v>
          </cell>
          <cell r="BH309">
            <v>823761010040</v>
          </cell>
          <cell r="BI309" t="str">
            <v>นายจักรพันธ์   บุญสม</v>
          </cell>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Z310">
            <v>23</v>
          </cell>
          <cell r="AA310">
            <v>5</v>
          </cell>
          <cell r="AB310">
            <v>2561</v>
          </cell>
          <cell r="BF310" t="str">
            <v>ศูนย์ 2</v>
          </cell>
          <cell r="BH310">
            <v>823761010101</v>
          </cell>
          <cell r="BI310" t="str">
            <v>นางสาวสาวิตรี   ต๊ะวงค์</v>
          </cell>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Z311">
            <v>27</v>
          </cell>
          <cell r="AA311">
            <v>9</v>
          </cell>
          <cell r="AB311">
            <v>2560</v>
          </cell>
          <cell r="BF311" t="str">
            <v>ศูนย์ 2</v>
          </cell>
          <cell r="BH311">
            <v>823760010157</v>
          </cell>
          <cell r="BI311" t="str">
            <v>นางสาวนงลักษณ์   หงษ์เขียว</v>
          </cell>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Z312">
            <v>9</v>
          </cell>
          <cell r="AA312">
            <v>11</v>
          </cell>
          <cell r="AB312">
            <v>2560</v>
          </cell>
          <cell r="BF312" t="str">
            <v>ศูนย์ 2</v>
          </cell>
          <cell r="BH312">
            <v>823760010154</v>
          </cell>
          <cell r="BI312" t="str">
            <v>นางสาวธวัลหทัย   ทัตพันธ์เพ็ชร</v>
          </cell>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BF313" t="str">
            <v>ศูนย์ 2</v>
          </cell>
          <cell r="BH313">
            <v>823761010155</v>
          </cell>
          <cell r="BI313" t="str">
            <v>นางบุปผา   ศรีเที่ยง</v>
          </cell>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BF314" t="str">
            <v>ศูนย์ 2</v>
          </cell>
          <cell r="BH314">
            <v>823761010165</v>
          </cell>
          <cell r="BI314" t="str">
            <v>นางปราณี   เทพปะณะ</v>
          </cell>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BB315" t="str">
            <v>ปิดบัญชี</v>
          </cell>
          <cell r="BC315" t="str">
            <v>ธนกร</v>
          </cell>
          <cell r="BF315" t="str">
            <v>ศูนย์ 1</v>
          </cell>
          <cell r="BH315">
            <v>823559010370</v>
          </cell>
          <cell r="BI315" t="str">
            <v>นางสาวพัชรี   เอี่ยมลออ</v>
          </cell>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Z316">
            <v>18</v>
          </cell>
          <cell r="AA316">
            <v>1</v>
          </cell>
          <cell r="AB316">
            <v>2559</v>
          </cell>
          <cell r="BB316" t="str">
            <v>ปิดบัญชี</v>
          </cell>
          <cell r="BC316" t="str">
            <v>ธนกร</v>
          </cell>
          <cell r="BF316" t="str">
            <v>ศูนย์ 1</v>
          </cell>
          <cell r="BH316">
            <v>823558010484</v>
          </cell>
          <cell r="BI316" t="str">
            <v>นางสาวกฤษณา   จันตาบุญ</v>
          </cell>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BF317" t="str">
            <v>ศูนย์ 1</v>
          </cell>
          <cell r="BH317">
            <v>823558010819</v>
          </cell>
          <cell r="BI317" t="str">
            <v>ว่าที่ร้อยตรีหญิงมัจติรส   เริญศรี</v>
          </cell>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BB318" t="str">
            <v>สืบทรัพย์สำนักงานอื่นฟ้อง (คำสั่ง 1/4/2565)</v>
          </cell>
          <cell r="BC318" t="str">
            <v>วรกมล
ธนกร</v>
          </cell>
          <cell r="BF318" t="str">
            <v>ศูนย์ 1</v>
          </cell>
          <cell r="BH318">
            <v>823559020018</v>
          </cell>
          <cell r="BI318" t="str">
            <v>นางสาวเปรมินทร์   กวางซี</v>
          </cell>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CW318">
            <v>243004</v>
          </cell>
          <cell r="CX318">
            <v>243141</v>
          </cell>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BB319" t="str">
            <v>ปิดบัญชี</v>
          </cell>
          <cell r="BC319" t="str">
            <v>ธนกร</v>
          </cell>
          <cell r="BF319" t="str">
            <v>ศูนย์ 1</v>
          </cell>
          <cell r="BH319">
            <v>823558010954</v>
          </cell>
          <cell r="BI319" t="str">
            <v>นายชวลิต   จิตนารินทร์</v>
          </cell>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BB320" t="str">
            <v>ปิดบัญชี</v>
          </cell>
          <cell r="BC320" t="str">
            <v>ธนกร</v>
          </cell>
          <cell r="BF320" t="str">
            <v>ศูนย์ 1</v>
          </cell>
          <cell r="BH320">
            <v>823558011134</v>
          </cell>
          <cell r="BI320" t="str">
            <v>นางสาวเพ็ญผกา   อุ๋ยสกุล</v>
          </cell>
          <cell r="BN320" t="str">
            <v>1.นางสาวเพ็ญผกา  อุ๋ยสกุล
2.นายดนุวัฒน์  วิชัยชาติ</v>
          </cell>
          <cell r="BO320" t="str">
            <v>ผู้กู้
ผู้ค้ำประกัน ล.2</v>
          </cell>
          <cell r="BP320" t="str">
            <v>1840100232699
3509900926358</v>
          </cell>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BB321" t="str">
            <v>ปิดบัญชี</v>
          </cell>
          <cell r="BC321" t="str">
            <v>ธนกร</v>
          </cell>
          <cell r="BF321" t="str">
            <v>ศูนย์ 1</v>
          </cell>
          <cell r="BH321">
            <v>823558010602</v>
          </cell>
          <cell r="BI321" t="str">
            <v>นางสาวอัญชลี   ใจนวล</v>
          </cell>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BB322" t="str">
            <v>ทำคืนแฟ้ม 5/8/2567
รายงานผลสืบทรัพย์ (รอบ 2) 25/9/2567</v>
          </cell>
          <cell r="BF322" t="str">
            <v>ศูนย์ 1</v>
          </cell>
          <cell r="BH322">
            <v>823558010073</v>
          </cell>
          <cell r="BI322" t="str">
            <v>นายวิสันต์   นามวิชิต</v>
          </cell>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Z323">
            <v>20</v>
          </cell>
          <cell r="AA323">
            <v>12</v>
          </cell>
          <cell r="AB323">
            <v>2559</v>
          </cell>
          <cell r="BF323" t="str">
            <v>ศูนย์ 1</v>
          </cell>
          <cell r="BH323">
            <v>823559010142</v>
          </cell>
          <cell r="BI323" t="str">
            <v>นางสาวสุดธิดา   นามชัย</v>
          </cell>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BC324" t="str">
            <v>ธนกร</v>
          </cell>
          <cell r="BF324" t="str">
            <v>ศูนย์ 1</v>
          </cell>
          <cell r="BH324">
            <v>823558010801</v>
          </cell>
          <cell r="BI324" t="str">
            <v>นางพัชรียา   กิ่งเพชรรัตน์</v>
          </cell>
          <cell r="BN324" t="str">
            <v>1.นางพัชรียา  กิ่งเพชรรัตน์
2.นายอาณัฐ  กิ่งเพชรรัตน์</v>
          </cell>
          <cell r="BO324" t="str">
            <v>ผู้กู้
คู่สมรส (ล.1)</v>
          </cell>
          <cell r="BP324" t="str">
            <v>3670300621417
3670300621409</v>
          </cell>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Z325">
            <v>12</v>
          </cell>
          <cell r="AA325">
            <v>10</v>
          </cell>
          <cell r="AB325">
            <v>2558</v>
          </cell>
          <cell r="BB325" t="str">
            <v>ปิดบัญชี</v>
          </cell>
          <cell r="BF325" t="str">
            <v>ศูนย์ 1</v>
          </cell>
          <cell r="BH325">
            <v>823558010487</v>
          </cell>
          <cell r="BI325" t="str">
            <v>ว่าที่ร้อยตรีพีรเดช   จันตา</v>
          </cell>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Z326">
            <v>24</v>
          </cell>
          <cell r="AA326">
            <v>11</v>
          </cell>
          <cell r="AB326">
            <v>2558</v>
          </cell>
          <cell r="BB326" t="str">
            <v>ปิดบัญชีจากการขายหนี้</v>
          </cell>
          <cell r="BF326" t="str">
            <v>ศูนย์ 1</v>
          </cell>
          <cell r="BH326">
            <v>823558010601</v>
          </cell>
          <cell r="BI326" t="str">
            <v>นางสาวณัฐวรรณ   ใหม่วัน</v>
          </cell>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Z327">
            <v>9</v>
          </cell>
          <cell r="AA327">
            <v>12</v>
          </cell>
          <cell r="AB327">
            <v>2556</v>
          </cell>
          <cell r="BF327" t="str">
            <v>ศูนย์ 1</v>
          </cell>
          <cell r="BH327">
            <v>0</v>
          </cell>
          <cell r="BI327" t="str">
            <v>นางสาวชิดชนก   เรือนคำ</v>
          </cell>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O328" t="str">
            <v>1.บุคคลค้ำประกัน</v>
          </cell>
          <cell r="R328" t="str">
            <v>จังหวัดเชียงใหม่</v>
          </cell>
          <cell r="S328" t="str">
            <v>ผบ.2080</v>
          </cell>
          <cell r="T328">
            <v>2558</v>
          </cell>
          <cell r="U328" t="str">
            <v>ผบ.14</v>
          </cell>
          <cell r="V328">
            <v>2559</v>
          </cell>
          <cell r="W328">
            <v>18</v>
          </cell>
          <cell r="X328">
            <v>1</v>
          </cell>
          <cell r="Y328">
            <v>2559</v>
          </cell>
          <cell r="BF328" t="str">
            <v>ศูนย์ 1</v>
          </cell>
          <cell r="BH328">
            <v>823558010705</v>
          </cell>
          <cell r="BI328" t="str">
            <v>ส.อ.รณยุทธ   สงฆ์อุทก</v>
          </cell>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R329" t="str">
            <v>แขวงเชียงใหม่</v>
          </cell>
          <cell r="S329" t="str">
            <v>ผบ.8428</v>
          </cell>
          <cell r="T329">
            <v>2560</v>
          </cell>
          <cell r="U329" t="str">
            <v>ผบ.8836</v>
          </cell>
          <cell r="V329">
            <v>2560</v>
          </cell>
          <cell r="Z329">
            <v>19</v>
          </cell>
          <cell r="AA329">
            <v>9</v>
          </cell>
          <cell r="AB329">
            <v>2560</v>
          </cell>
          <cell r="BB329" t="str">
            <v>ให้ยึดทรัพย์จำนอง  29/1/2562  ไลน์</v>
          </cell>
          <cell r="BF329" t="str">
            <v>ศูนย์ 2</v>
          </cell>
          <cell r="BH329">
            <v>823760010131</v>
          </cell>
          <cell r="BI329" t="str">
            <v>นางลัดดา   ใจมูล</v>
          </cell>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S329" t="str">
            <v>พบ
ไม่พบ
พบ</v>
          </cell>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BF330" t="str">
            <v>ศูนย์ 2</v>
          </cell>
          <cell r="BH330">
            <v>823760010362</v>
          </cell>
          <cell r="BI330" t="str">
            <v>นางสาวนิชดา   กลางประพันธ์</v>
          </cell>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T330">
            <v>3</v>
          </cell>
          <cell r="BV330" t="str">
            <v>39/62</v>
          </cell>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R331" t="str">
            <v>จังหวัดแพร่</v>
          </cell>
          <cell r="S331" t="str">
            <v>ผบ.1068</v>
          </cell>
          <cell r="T331">
            <v>2558</v>
          </cell>
          <cell r="U331" t="str">
            <v>ผบ.3186</v>
          </cell>
          <cell r="V331">
            <v>2558</v>
          </cell>
          <cell r="Z331">
            <v>9</v>
          </cell>
          <cell r="AA331">
            <v>11</v>
          </cell>
          <cell r="AB331">
            <v>2558</v>
          </cell>
          <cell r="BB331" t="str">
            <v>คำสั่งดำเนินงานวันที่ 15/3/66 // รายงานคดีวันที่ 5/7/2566</v>
          </cell>
          <cell r="BC331" t="str">
            <v>เกศินี</v>
          </cell>
          <cell r="BF331" t="str">
            <v>ศูนย์ 2</v>
          </cell>
          <cell r="BH331">
            <v>0</v>
          </cell>
          <cell r="BI331" t="str">
            <v>นางสาวธรินทร์ญา   วรรณศรีธนโชติ</v>
          </cell>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R332" t="str">
            <v>จังหวัดฮอด</v>
          </cell>
          <cell r="S332" t="str">
            <v>ผบ.1245</v>
          </cell>
          <cell r="T332">
            <v>2561</v>
          </cell>
          <cell r="U332" t="str">
            <v>ผบ.1463</v>
          </cell>
          <cell r="V332">
            <v>2561</v>
          </cell>
          <cell r="W332">
            <v>19</v>
          </cell>
          <cell r="X332">
            <v>12</v>
          </cell>
          <cell r="Y332">
            <v>2561</v>
          </cell>
          <cell r="BH332">
            <v>823760050002</v>
          </cell>
          <cell r="BI332" t="str">
            <v>นายธนดล   บูรณเกรียงไกร</v>
          </cell>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T332">
            <v>2</v>
          </cell>
          <cell r="BU332">
            <v>2</v>
          </cell>
          <cell r="BV332" t="str">
            <v>40/62</v>
          </cell>
        </row>
        <row r="333">
          <cell r="B333">
            <v>327</v>
          </cell>
          <cell r="C333">
            <v>21</v>
          </cell>
          <cell r="D333">
            <v>2</v>
          </cell>
          <cell r="E333">
            <v>2562</v>
          </cell>
          <cell r="F333">
            <v>856251002031</v>
          </cell>
          <cell r="G333" t="str">
            <v>นาย</v>
          </cell>
          <cell r="H333" t="str">
            <v>โสภน</v>
          </cell>
          <cell r="I333" t="str">
            <v>อินทนนท์</v>
          </cell>
          <cell r="K333" t="str">
            <v>ฮอด</v>
          </cell>
          <cell r="L333" t="str">
            <v>เชียงใหม่ 3</v>
          </cell>
          <cell r="M333">
            <v>8</v>
          </cell>
          <cell r="N333" t="str">
            <v>พัฒนากลุ่มอาชีพ</v>
          </cell>
          <cell r="O333" t="str">
            <v>1.บุคคลค้ำประกัน</v>
          </cell>
          <cell r="R333" t="str">
            <v>จังหวัดฮอด</v>
          </cell>
          <cell r="S333" t="str">
            <v>ผบ.1225</v>
          </cell>
          <cell r="T333">
            <v>2561</v>
          </cell>
          <cell r="U333" t="str">
            <v>ผบ.1459</v>
          </cell>
          <cell r="V333">
            <v>2561</v>
          </cell>
          <cell r="W333">
            <v>19</v>
          </cell>
          <cell r="X333">
            <v>12</v>
          </cell>
          <cell r="Y333">
            <v>2561</v>
          </cell>
          <cell r="BH333">
            <v>823761010216</v>
          </cell>
          <cell r="BI333" t="str">
            <v>นายโสภน   อินทนนท์</v>
          </cell>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R334" t="str">
            <v>แขวงเชียงใหม่</v>
          </cell>
          <cell r="S334" t="str">
            <v>ผบ.4149</v>
          </cell>
          <cell r="T334">
            <v>2560</v>
          </cell>
          <cell r="U334" t="str">
            <v>ผบ.9385</v>
          </cell>
          <cell r="V334">
            <v>2560</v>
          </cell>
          <cell r="W334">
            <v>3</v>
          </cell>
          <cell r="X334">
            <v>10</v>
          </cell>
          <cell r="Y334">
            <v>2560</v>
          </cell>
          <cell r="BF334" t="str">
            <v>ศูนย์ 1</v>
          </cell>
          <cell r="BH334">
            <v>823560010570</v>
          </cell>
          <cell r="BI334" t="str">
            <v>นางสาวชุติมา   มณีกาญจน์</v>
          </cell>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row>
        <row r="335">
          <cell r="B335">
            <v>329</v>
          </cell>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R335" t="str">
            <v>จังหวัดเชียงใหม่</v>
          </cell>
          <cell r="S335" t="str">
            <v>ผบ.1698</v>
          </cell>
          <cell r="T335">
            <v>2561</v>
          </cell>
          <cell r="U335" t="str">
            <v>ผบ.2163</v>
          </cell>
          <cell r="V335">
            <v>2561</v>
          </cell>
          <cell r="Z335">
            <v>21</v>
          </cell>
          <cell r="AA335">
            <v>8</v>
          </cell>
          <cell r="AB335">
            <v>2561</v>
          </cell>
          <cell r="BC335" t="str">
            <v>เกศินี</v>
          </cell>
          <cell r="BF335" t="str">
            <v>ศูนย์ 2</v>
          </cell>
          <cell r="BH335">
            <v>823761010147</v>
          </cell>
          <cell r="BI335" t="str">
            <v>นางสาวปาริชาติ   ปัญญา</v>
          </cell>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V335" t="str">
            <v>36/2562</v>
          </cell>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X335">
            <v>243397</v>
          </cell>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R336" t="str">
            <v>จังหวัดเชียงใหม่</v>
          </cell>
          <cell r="S336" t="str">
            <v>ผบ.1243</v>
          </cell>
          <cell r="T336">
            <v>2561</v>
          </cell>
          <cell r="U336" t="str">
            <v>ผบ.1881</v>
          </cell>
          <cell r="V336">
            <v>2561</v>
          </cell>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BB336" t="str">
            <v>คำสั่งดำเนินงานวันที่ 6/12/2567 // รายงานคดีวันที่  24/1/2568</v>
          </cell>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H336">
            <v>0</v>
          </cell>
          <cell r="BI336" t="str">
            <v>นางลัดดา   หนูอ้น</v>
          </cell>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R337" t="str">
            <v>แขวงเชียงใหม่</v>
          </cell>
          <cell r="S337" t="str">
            <v>ผบ.13928</v>
          </cell>
          <cell r="T337">
            <v>2561</v>
          </cell>
          <cell r="U337" t="str">
            <v>ผบ.713</v>
          </cell>
          <cell r="V337">
            <v>2562</v>
          </cell>
          <cell r="W337">
            <v>5</v>
          </cell>
          <cell r="X337">
            <v>2</v>
          </cell>
          <cell r="Y337">
            <v>2562</v>
          </cell>
          <cell r="BC337" t="str">
            <v>ธนกร</v>
          </cell>
          <cell r="BF337" t="str">
            <v>ศูนย์ 2</v>
          </cell>
          <cell r="BH337">
            <v>823761010346</v>
          </cell>
          <cell r="BI337" t="str">
            <v>นางอำพร    สายรัตน์</v>
          </cell>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R338" t="str">
            <v>แขวงเชียงใหม่</v>
          </cell>
          <cell r="S338" t="str">
            <v>ผบ.13932</v>
          </cell>
          <cell r="T338">
            <v>2561</v>
          </cell>
          <cell r="U338" t="str">
            <v>ผบ.714</v>
          </cell>
          <cell r="V338">
            <v>2562</v>
          </cell>
          <cell r="W338">
            <v>5</v>
          </cell>
          <cell r="X338">
            <v>2</v>
          </cell>
          <cell r="Y338">
            <v>2562</v>
          </cell>
          <cell r="BC338" t="str">
            <v>ธนกร
เกศินี (สืบ)</v>
          </cell>
          <cell r="BF338" t="str">
            <v>ศูนย์ 2</v>
          </cell>
          <cell r="BH338">
            <v>823761010356</v>
          </cell>
          <cell r="BI338" t="str">
            <v>นายสุรชัย   ขานสันเทียะ</v>
          </cell>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D338" t="str">
            <v>พบ</v>
          </cell>
          <cell r="CE338">
            <v>5</v>
          </cell>
          <cell r="CX338">
            <v>243333</v>
          </cell>
        </row>
        <row r="339">
          <cell r="B339">
            <v>333</v>
          </cell>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AC339">
            <v>20</v>
          </cell>
          <cell r="AD339">
            <v>11</v>
          </cell>
          <cell r="AE339">
            <v>2561</v>
          </cell>
          <cell r="AF339">
            <v>10</v>
          </cell>
          <cell r="AG339">
            <v>4</v>
          </cell>
          <cell r="AH339">
            <v>2562</v>
          </cell>
          <cell r="AI339">
            <v>10</v>
          </cell>
          <cell r="AJ339">
            <v>6</v>
          </cell>
          <cell r="AK339">
            <v>2562</v>
          </cell>
          <cell r="BC339" t="str">
            <v>วรกมล</v>
          </cell>
          <cell r="BH339">
            <v>823761010176</v>
          </cell>
          <cell r="BI339" t="str">
            <v>นายสุพัฒน์   กองทรัพย์</v>
          </cell>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T339">
            <v>4</v>
          </cell>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R340" t="str">
            <v>จังหวัดเชียงใหม่</v>
          </cell>
          <cell r="S340" t="str">
            <v>ผบ.3470</v>
          </cell>
          <cell r="T340">
            <v>2561</v>
          </cell>
          <cell r="U340" t="str">
            <v>ผบ.485</v>
          </cell>
          <cell r="V340">
            <v>2562</v>
          </cell>
          <cell r="W340">
            <v>11</v>
          </cell>
          <cell r="X340">
            <v>3</v>
          </cell>
          <cell r="Y340">
            <v>2562</v>
          </cell>
          <cell r="BB340" t="str">
            <v>สืบทรัพย์รอบ2 (คำสั่ง 11/9/2566 )//รายงาน 5/1/2567</v>
          </cell>
          <cell r="BF340" t="str">
            <v>ศูนย์ 1</v>
          </cell>
          <cell r="BH340">
            <v>823567070926</v>
          </cell>
          <cell r="BI340" t="str">
            <v>นางสมจินตนา   ทาอุบล</v>
          </cell>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T340">
            <v>5</v>
          </cell>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E340">
            <v>5</v>
          </cell>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R341" t="str">
            <v>แขวงลำปาง</v>
          </cell>
          <cell r="S341" t="str">
            <v>ผบ.7764</v>
          </cell>
          <cell r="T341">
            <v>2560</v>
          </cell>
          <cell r="U341" t="str">
            <v>ผบ.679</v>
          </cell>
          <cell r="V341">
            <v>2561</v>
          </cell>
          <cell r="Z341">
            <v>19</v>
          </cell>
          <cell r="AA341">
            <v>2</v>
          </cell>
          <cell r="AB341">
            <v>2561</v>
          </cell>
          <cell r="BH341">
            <v>823560011091</v>
          </cell>
          <cell r="BI341" t="str">
            <v>นางสาวมะลิวัลย์   กันทะวัง</v>
          </cell>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R342" t="str">
            <v>ศาลแขวงเชียงใหม่</v>
          </cell>
          <cell r="S342" t="str">
            <v>ผบ.14275</v>
          </cell>
          <cell r="T342">
            <v>2561</v>
          </cell>
          <cell r="U342" t="str">
            <v>ผบ.539</v>
          </cell>
          <cell r="V342">
            <v>2562</v>
          </cell>
          <cell r="W342">
            <v>29</v>
          </cell>
          <cell r="X342">
            <v>1</v>
          </cell>
          <cell r="Y342">
            <v>2562</v>
          </cell>
          <cell r="BH342">
            <v>823560010342</v>
          </cell>
          <cell r="BI342" t="str">
            <v>นางสาวอาทิตยา   ฤทธิ์ลอย</v>
          </cell>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R343" t="str">
            <v>แขวงเชียงใหม่</v>
          </cell>
          <cell r="S343" t="str">
            <v>ผบ.12773</v>
          </cell>
          <cell r="T343">
            <v>2561</v>
          </cell>
          <cell r="U343" t="str">
            <v>ผบ.14103</v>
          </cell>
          <cell r="V343">
            <v>2561</v>
          </cell>
          <cell r="Z343">
            <v>4</v>
          </cell>
          <cell r="AA343">
            <v>12</v>
          </cell>
          <cell r="AB343">
            <v>2561</v>
          </cell>
          <cell r="BB343" t="str">
            <v>ถอนการยึดทรัพย์บังคับคดี 17/11/2566//รายงาน 20/11/2566</v>
          </cell>
          <cell r="BH343">
            <v>823561011019</v>
          </cell>
          <cell r="BI343" t="str">
            <v>นางสาววงเดือน   สายสุภา</v>
          </cell>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row>
        <row r="344">
          <cell r="B344">
            <v>338</v>
          </cell>
          <cell r="C344">
            <v>2</v>
          </cell>
          <cell r="D344">
            <v>5</v>
          </cell>
          <cell r="E344">
            <v>2562</v>
          </cell>
          <cell r="G344" t="str">
            <v>นางสาว</v>
          </cell>
          <cell r="H344" t="str">
            <v>นภาพร</v>
          </cell>
          <cell r="I344" t="str">
            <v>แก้วเมืองมูล</v>
          </cell>
          <cell r="J344">
            <v>3521200362616</v>
          </cell>
          <cell r="R344" t="str">
            <v>แขวงลำปาง</v>
          </cell>
          <cell r="S344" t="str">
            <v>ผบ.6459</v>
          </cell>
          <cell r="T344">
            <v>2559</v>
          </cell>
          <cell r="BC344" t="str">
            <v xml:space="preserve">ธนกร </v>
          </cell>
          <cell r="BH344">
            <v>0</v>
          </cell>
          <cell r="BI344" t="str">
            <v>นางสาวนภาพร   แก้วเมืองมูล</v>
          </cell>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R345" t="str">
            <v>แขวงลำปาง</v>
          </cell>
          <cell r="S345" t="str">
            <v>ผบ.5864</v>
          </cell>
          <cell r="T345">
            <v>2558</v>
          </cell>
          <cell r="U345" t="str">
            <v>ผบ.474</v>
          </cell>
          <cell r="V345">
            <v>2559</v>
          </cell>
          <cell r="Z345">
            <v>10</v>
          </cell>
          <cell r="AA345">
            <v>2</v>
          </cell>
          <cell r="AB345">
            <v>2559</v>
          </cell>
          <cell r="BH345">
            <v>0</v>
          </cell>
          <cell r="BI345" t="str">
            <v>นางกุลภัสร์   ใจยะ</v>
          </cell>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R346" t="str">
            <v>แขวงลำปาง</v>
          </cell>
          <cell r="S346" t="str">
            <v>ผบ.5867</v>
          </cell>
          <cell r="T346">
            <v>2558</v>
          </cell>
          <cell r="U346" t="str">
            <v>ผบ.475</v>
          </cell>
          <cell r="V346">
            <v>2559</v>
          </cell>
          <cell r="Z346">
            <v>10</v>
          </cell>
          <cell r="AA346">
            <v>2</v>
          </cell>
          <cell r="AB346">
            <v>2559</v>
          </cell>
          <cell r="AI346">
            <v>12</v>
          </cell>
          <cell r="AJ346">
            <v>7</v>
          </cell>
          <cell r="AK346">
            <v>2564</v>
          </cell>
          <cell r="AM346" t="str">
            <v>โฉนด</v>
          </cell>
          <cell r="AN346">
            <v>61939</v>
          </cell>
          <cell r="AO346" t="str">
            <v>หนองแก๋ว</v>
          </cell>
          <cell r="AP346" t="str">
            <v>หางดง</v>
          </cell>
          <cell r="AQ346" t="str">
            <v>เชียงใหม่</v>
          </cell>
          <cell r="AR346">
            <v>1127500</v>
          </cell>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H346">
            <v>0</v>
          </cell>
          <cell r="BI346" t="str">
            <v>นางกุลภัสร์   ใจยะ</v>
          </cell>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R347" t="str">
            <v>จังหวัดฮฮด</v>
          </cell>
          <cell r="S347" t="str">
            <v>ผบ.1343</v>
          </cell>
          <cell r="T347">
            <v>2559</v>
          </cell>
          <cell r="U347" t="str">
            <v>ผบ.101</v>
          </cell>
          <cell r="V347">
            <v>2560</v>
          </cell>
          <cell r="Z347">
            <v>2</v>
          </cell>
          <cell r="AA347">
            <v>3</v>
          </cell>
          <cell r="AB347">
            <v>2560</v>
          </cell>
          <cell r="AM347" t="str">
            <v>โฉนด</v>
          </cell>
          <cell r="AN347">
            <v>3233</v>
          </cell>
          <cell r="AO347" t="str">
            <v>หางดง</v>
          </cell>
          <cell r="AP347" t="str">
            <v>ฮอด</v>
          </cell>
          <cell r="AQ347" t="str">
            <v>เชียงใหม่</v>
          </cell>
          <cell r="BC347" t="str">
            <v>เกศินี
ธนกร (ยึด)</v>
          </cell>
          <cell r="BH347">
            <v>0</v>
          </cell>
          <cell r="BI347" t="str">
            <v>นางอรุณรัตน์   ปรีชา</v>
          </cell>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D347" t="str">
            <v>พบ</v>
          </cell>
          <cell r="CE347">
            <v>5</v>
          </cell>
          <cell r="CX347">
            <v>243397</v>
          </cell>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N348" t="str">
            <v>ธปช.</v>
          </cell>
          <cell r="R348" t="str">
            <v>แขวงเชียงใหม่</v>
          </cell>
          <cell r="S348" t="str">
            <v>ผบ.11127</v>
          </cell>
          <cell r="T348">
            <v>2560</v>
          </cell>
          <cell r="U348" t="str">
            <v>ผบ.340</v>
          </cell>
          <cell r="V348">
            <v>2561</v>
          </cell>
          <cell r="W348">
            <v>23</v>
          </cell>
          <cell r="X348">
            <v>1</v>
          </cell>
          <cell r="Y348">
            <v>2561</v>
          </cell>
          <cell r="BC348" t="str">
            <v>ธนกร</v>
          </cell>
          <cell r="BH348">
            <v>823560010772</v>
          </cell>
          <cell r="BI348" t="str">
            <v>นายนิคม   สันตินุรักษ์</v>
          </cell>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row>
        <row r="349">
          <cell r="B349">
            <v>343</v>
          </cell>
          <cell r="F349">
            <v>800070878080</v>
          </cell>
          <cell r="G349" t="str">
            <v>นางสาว</v>
          </cell>
          <cell r="H349" t="str">
            <v>พิมพ์วลัญช์</v>
          </cell>
          <cell r="I349" t="str">
            <v>พรหมรักษ์</v>
          </cell>
          <cell r="J349">
            <v>5550500405537</v>
          </cell>
          <cell r="K349" t="str">
            <v>นิมมานเหมินทร์</v>
          </cell>
          <cell r="N349" t="str">
            <v>ธปช.</v>
          </cell>
          <cell r="R349" t="str">
            <v>จังหวัดน่าน (สาขาปัว)</v>
          </cell>
          <cell r="S349" t="str">
            <v>ผบ.211</v>
          </cell>
          <cell r="T349">
            <v>2561</v>
          </cell>
          <cell r="U349" t="str">
            <v>ผบ.560</v>
          </cell>
          <cell r="V349">
            <v>2561</v>
          </cell>
          <cell r="W349">
            <v>31</v>
          </cell>
          <cell r="X349">
            <v>5</v>
          </cell>
          <cell r="Y349">
            <v>2561</v>
          </cell>
          <cell r="BB349" t="str">
            <v>สืบครั้งที่ 2 รายงานผล 15/1/2568</v>
          </cell>
          <cell r="BC349" t="str">
            <v>นุสบา</v>
          </cell>
          <cell r="BH349">
            <v>0</v>
          </cell>
          <cell r="BI349" t="str">
            <v>นางสาวพิมพ์วลัญช์   พรหมรักษ์</v>
          </cell>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E349">
            <v>3</v>
          </cell>
        </row>
        <row r="350">
          <cell r="B350">
            <v>344</v>
          </cell>
          <cell r="F350">
            <v>800028918053</v>
          </cell>
          <cell r="G350" t="str">
            <v>นาง</v>
          </cell>
          <cell r="H350" t="str">
            <v>แสงมา</v>
          </cell>
          <cell r="I350" t="str">
            <v>ปินทราย</v>
          </cell>
          <cell r="J350">
            <v>3501100391321</v>
          </cell>
          <cell r="K350" t="str">
            <v>พร้าว</v>
          </cell>
          <cell r="N350" t="str">
            <v>พัฒนาองค์กรชุมชน (รายบุคคล)</v>
          </cell>
          <cell r="R350" t="str">
            <v>จังหวัดเชียงใหม่</v>
          </cell>
          <cell r="S350" t="str">
            <v>ผบ.3375</v>
          </cell>
          <cell r="T350">
            <v>2561</v>
          </cell>
          <cell r="U350" t="str">
            <v>ผบ.204</v>
          </cell>
          <cell r="V350">
            <v>2562</v>
          </cell>
          <cell r="Z350">
            <v>31</v>
          </cell>
          <cell r="AA350">
            <v>1</v>
          </cell>
          <cell r="AB350">
            <v>2562</v>
          </cell>
          <cell r="BC350" t="str">
            <v>ธนกร</v>
          </cell>
          <cell r="BH350">
            <v>883161010047</v>
          </cell>
          <cell r="BI350" t="str">
            <v>นางแสงมา   ปินทราย</v>
          </cell>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CZ350">
            <v>243346</v>
          </cell>
        </row>
        <row r="351">
          <cell r="B351">
            <v>345</v>
          </cell>
          <cell r="F351">
            <v>800051215039</v>
          </cell>
          <cell r="G351" t="str">
            <v>นาง</v>
          </cell>
          <cell r="H351" t="str">
            <v>ปราณี</v>
          </cell>
          <cell r="I351" t="str">
            <v>เหลืองขาว</v>
          </cell>
          <cell r="J351">
            <v>3501000029891</v>
          </cell>
          <cell r="K351" t="str">
            <v>แม่อาย</v>
          </cell>
          <cell r="N351" t="str">
            <v>ธปช</v>
          </cell>
          <cell r="R351" t="str">
            <v>จังหวัดฝาง</v>
          </cell>
          <cell r="S351" t="str">
            <v>ผบ.1398</v>
          </cell>
          <cell r="T351">
            <v>2561</v>
          </cell>
          <cell r="U351" t="str">
            <v>ผบ.1548</v>
          </cell>
          <cell r="V351">
            <v>2561</v>
          </cell>
          <cell r="Z351">
            <v>24</v>
          </cell>
          <cell r="AA351">
            <v>12</v>
          </cell>
          <cell r="AB351">
            <v>2561</v>
          </cell>
          <cell r="BB351" t="str">
            <v>// ชำระปิดบัญชี // 14/08/2562</v>
          </cell>
          <cell r="BC351" t="str">
            <v>ธนกร</v>
          </cell>
          <cell r="BH351">
            <v>0</v>
          </cell>
          <cell r="BI351" t="str">
            <v>นางปราณี   เหลืองขาว</v>
          </cell>
          <cell r="BJ351">
            <v>242005</v>
          </cell>
          <cell r="BK351">
            <v>242010</v>
          </cell>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row>
        <row r="352">
          <cell r="B352">
            <v>346</v>
          </cell>
          <cell r="F352">
            <v>800062450286</v>
          </cell>
          <cell r="G352" t="str">
            <v>นาย</v>
          </cell>
          <cell r="H352" t="str">
            <v>คำ</v>
          </cell>
          <cell r="I352" t="str">
            <v>สุภาแดง</v>
          </cell>
          <cell r="J352">
            <v>5501000003317</v>
          </cell>
          <cell r="K352" t="str">
            <v>แม่อาย</v>
          </cell>
          <cell r="N352" t="str">
            <v>ธปช</v>
          </cell>
          <cell r="R352" t="str">
            <v>จังหวัดฝาง</v>
          </cell>
          <cell r="S352" t="str">
            <v>ผบ.1403</v>
          </cell>
          <cell r="T352">
            <v>2561</v>
          </cell>
          <cell r="U352" t="str">
            <v>ผบ.1553</v>
          </cell>
          <cell r="V352">
            <v>2561</v>
          </cell>
          <cell r="Z352">
            <v>24</v>
          </cell>
          <cell r="AA352">
            <v>12</v>
          </cell>
          <cell r="AB352">
            <v>2561</v>
          </cell>
          <cell r="BB352" t="str">
            <v>// ชำระเป็นปกติ // 14/08/2562</v>
          </cell>
          <cell r="BF352" t="str">
            <v>ศูนย์ 1</v>
          </cell>
          <cell r="BH352">
            <v>0</v>
          </cell>
          <cell r="BI352" t="str">
            <v>นายคำ   สุภาแดง</v>
          </cell>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row>
        <row r="353">
          <cell r="B353">
            <v>347</v>
          </cell>
          <cell r="F353">
            <v>800072318911</v>
          </cell>
          <cell r="G353" t="str">
            <v>นาย</v>
          </cell>
          <cell r="H353" t="str">
            <v>สิทธิพร</v>
          </cell>
          <cell r="I353" t="str">
            <v>ใจดี</v>
          </cell>
          <cell r="J353">
            <v>3500900672552</v>
          </cell>
          <cell r="K353" t="str">
            <v>แม่แตง</v>
          </cell>
          <cell r="N353" t="str">
            <v>ธปช.</v>
          </cell>
          <cell r="R353" t="str">
            <v>แขวงเชียงใหม่</v>
          </cell>
          <cell r="S353" t="str">
            <v>ผบ.11859</v>
          </cell>
          <cell r="T353">
            <v>2561</v>
          </cell>
          <cell r="U353" t="str">
            <v>ผบ.12706</v>
          </cell>
          <cell r="V353">
            <v>2561</v>
          </cell>
          <cell r="Z353">
            <v>12</v>
          </cell>
          <cell r="AA353">
            <v>11</v>
          </cell>
          <cell r="AB353">
            <v>2561</v>
          </cell>
          <cell r="BB353" t="str">
            <v>สืบครั้งที่ 2 รายงานผล 25/6/2567</v>
          </cell>
          <cell r="BC353" t="str">
            <v>ธนกร</v>
          </cell>
          <cell r="BH353">
            <v>0</v>
          </cell>
          <cell r="BI353" t="str">
            <v>นายสิทธิพร   ใจดี</v>
          </cell>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353">
            <v>4</v>
          </cell>
        </row>
        <row r="354">
          <cell r="B354">
            <v>348</v>
          </cell>
          <cell r="F354">
            <v>800032031455</v>
          </cell>
          <cell r="G354" t="str">
            <v>นาย</v>
          </cell>
          <cell r="H354" t="str">
            <v xml:space="preserve">จิรัฏฐ์  </v>
          </cell>
          <cell r="I354" t="str">
            <v>แก้วมาลา</v>
          </cell>
          <cell r="J354">
            <v>1509900803446</v>
          </cell>
          <cell r="K354" t="str">
            <v>ถนนทิพย์เนตร</v>
          </cell>
          <cell r="N354" t="str">
            <v>ธปช.</v>
          </cell>
          <cell r="O354" t="str">
            <v>เคหะ</v>
          </cell>
          <cell r="P354" t="str">
            <v>2.หลักทรัพย์ค้ำประกัน</v>
          </cell>
          <cell r="R354" t="str">
            <v>แขวงเชียงใหม่</v>
          </cell>
          <cell r="S354" t="str">
            <v>ผบ.11132</v>
          </cell>
          <cell r="T354">
            <v>2561</v>
          </cell>
          <cell r="U354" t="str">
            <v>ผบ.14095</v>
          </cell>
          <cell r="V354">
            <v>2561</v>
          </cell>
          <cell r="Z354">
            <v>4</v>
          </cell>
          <cell r="AA354">
            <v>12</v>
          </cell>
          <cell r="AB354">
            <v>2561</v>
          </cell>
          <cell r="BC354" t="str">
            <v>ธนกร/วชิราภรณ์</v>
          </cell>
          <cell r="BH354">
            <v>823359010018</v>
          </cell>
          <cell r="BI354" t="str">
            <v>นายจิรัฏฐ์     แก้วมาลา</v>
          </cell>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row>
        <row r="355">
          <cell r="B355">
            <v>349</v>
          </cell>
          <cell r="F355">
            <v>800054476190</v>
          </cell>
          <cell r="G355" t="str">
            <v>นาย</v>
          </cell>
          <cell r="H355" t="str">
            <v>ต่อศักดิ์</v>
          </cell>
          <cell r="I355" t="str">
            <v>คำปัน</v>
          </cell>
          <cell r="J355">
            <v>1509900611121</v>
          </cell>
          <cell r="K355" t="str">
            <v>แม่แตง</v>
          </cell>
          <cell r="N355" t="str">
            <v>พัฒนาองค์กรชุมชน (รายบุคคล)</v>
          </cell>
          <cell r="R355" t="str">
            <v>แขวงเชียงใหม่</v>
          </cell>
          <cell r="S355" t="str">
            <v>ผบ.11863</v>
          </cell>
          <cell r="T355">
            <v>2561</v>
          </cell>
          <cell r="U355" t="str">
            <v>ผบ.14380</v>
          </cell>
          <cell r="V355">
            <v>2561</v>
          </cell>
          <cell r="Z355">
            <v>11</v>
          </cell>
          <cell r="AA355">
            <v>12</v>
          </cell>
          <cell r="AB355">
            <v>2561</v>
          </cell>
          <cell r="BB355" t="str">
            <v>คำสั่งสืบรอบ 2 (7/10/2565) // รายงานสืบที่ดิน (9/3/2566) // เบิกสืบ (10/6/2567) //สืบครั้งที่ 2 รายงานผลสืบ 7/11/2567</v>
          </cell>
          <cell r="BC355" t="str">
            <v>เกศินี/นุสบา</v>
          </cell>
          <cell r="BH355">
            <v>823861010313</v>
          </cell>
          <cell r="BI355" t="str">
            <v>นายต่อศักดิ์   คำปัน</v>
          </cell>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E355">
            <v>7</v>
          </cell>
          <cell r="CW355">
            <v>243936</v>
          </cell>
        </row>
        <row r="356">
          <cell r="B356">
            <v>350</v>
          </cell>
          <cell r="F356">
            <v>800063930500</v>
          </cell>
          <cell r="G356" t="str">
            <v>นาง</v>
          </cell>
          <cell r="H356" t="str">
            <v>ธนวรรณ</v>
          </cell>
          <cell r="I356" t="str">
            <v>ดวงดี</v>
          </cell>
          <cell r="J356">
            <v>3501000156753</v>
          </cell>
          <cell r="K356" t="str">
            <v>แม่อาย</v>
          </cell>
          <cell r="L356" t="str">
            <v>เชียงใหม่1</v>
          </cell>
          <cell r="N356" t="str">
            <v>ธปช</v>
          </cell>
          <cell r="R356" t="str">
            <v>จังหวัดฝาง</v>
          </cell>
          <cell r="S356" t="str">
            <v>ผบ.1399</v>
          </cell>
          <cell r="T356">
            <v>2561</v>
          </cell>
          <cell r="U356" t="str">
            <v>ผบ.1549</v>
          </cell>
          <cell r="V356">
            <v>2561</v>
          </cell>
          <cell r="Z356">
            <v>24</v>
          </cell>
          <cell r="AA356">
            <v>12</v>
          </cell>
          <cell r="AB356">
            <v>2561</v>
          </cell>
          <cell r="BC356" t="str">
            <v>ธนกร</v>
          </cell>
          <cell r="BH356">
            <v>823861010253</v>
          </cell>
          <cell r="BI356" t="str">
            <v>นางธนวรรณ   ดวงดี</v>
          </cell>
          <cell r="BJ356">
            <v>242005</v>
          </cell>
          <cell r="BK356">
            <v>242010</v>
          </cell>
          <cell r="BR356" t="str">
            <v>พบ</v>
          </cell>
          <cell r="BS356" t="str">
            <v>พบ</v>
          </cell>
          <cell r="BT356">
            <v>6</v>
          </cell>
          <cell r="BU356">
            <v>6</v>
          </cell>
        </row>
        <row r="357">
          <cell r="B357">
            <v>351</v>
          </cell>
          <cell r="F357">
            <v>800036066564</v>
          </cell>
          <cell r="G357" t="str">
            <v>นางสาว</v>
          </cell>
          <cell r="H357" t="str">
            <v>วิไลวรรณ</v>
          </cell>
          <cell r="I357" t="str">
            <v>สุภาศรี</v>
          </cell>
          <cell r="J357">
            <v>3501900603608</v>
          </cell>
          <cell r="K357" t="str">
            <v>ถนนทิพย์เนตร</v>
          </cell>
          <cell r="N357" t="str">
            <v>ธปช.</v>
          </cell>
          <cell r="R357" t="str">
            <v>แขวงเชียงใหม่</v>
          </cell>
          <cell r="S357" t="str">
            <v>ผบ.11133</v>
          </cell>
          <cell r="T357">
            <v>2561</v>
          </cell>
          <cell r="U357" t="str">
            <v>ผบ.11712</v>
          </cell>
          <cell r="V357">
            <v>2561</v>
          </cell>
          <cell r="W357">
            <v>30</v>
          </cell>
          <cell r="X357">
            <v>8</v>
          </cell>
          <cell r="Y357">
            <v>2561</v>
          </cell>
          <cell r="BH357">
            <v>883162012492</v>
          </cell>
          <cell r="BI357" t="str">
            <v>นางสาววิไลวรรณ   สุภาศรี</v>
          </cell>
          <cell r="BR357" t="str">
            <v>พบ</v>
          </cell>
          <cell r="BT357">
            <v>4</v>
          </cell>
          <cell r="BU357">
            <v>4</v>
          </cell>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R358" t="str">
            <v>จังหวัดเชียงใหม่</v>
          </cell>
          <cell r="S358" t="str">
            <v>ผบ.3376</v>
          </cell>
          <cell r="T358">
            <v>2561</v>
          </cell>
          <cell r="U358" t="str">
            <v>ผบ.205</v>
          </cell>
          <cell r="V358">
            <v>2562</v>
          </cell>
          <cell r="Z358">
            <v>31</v>
          </cell>
          <cell r="AA358">
            <v>1</v>
          </cell>
          <cell r="AB358">
            <v>2562</v>
          </cell>
          <cell r="AI358">
            <v>9</v>
          </cell>
          <cell r="AJ358">
            <v>7</v>
          </cell>
          <cell r="AK358">
            <v>2564</v>
          </cell>
          <cell r="BC358" t="str">
            <v>มลฤดี</v>
          </cell>
          <cell r="BI358" t="str">
            <v xml:space="preserve">นางพัชชาภัคหรือพัชรินทร์   อินต๊ะเฝือหรือก๋าน้อย
</v>
          </cell>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T358">
            <v>3</v>
          </cell>
          <cell r="BU358">
            <v>3</v>
          </cell>
        </row>
        <row r="359">
          <cell r="B359">
            <v>353</v>
          </cell>
          <cell r="F359">
            <v>800054379907</v>
          </cell>
          <cell r="G359" t="str">
            <v>นาย</v>
          </cell>
          <cell r="H359" t="str">
            <v>เอกพล</v>
          </cell>
          <cell r="I359" t="str">
            <v>เจ๊ะสาเมาะ</v>
          </cell>
          <cell r="J359">
            <v>3950100438420</v>
          </cell>
          <cell r="K359" t="str">
            <v>แม่อาย</v>
          </cell>
          <cell r="N359" t="str">
            <v>ธปช</v>
          </cell>
          <cell r="R359" t="str">
            <v>จังหวัดฝาง</v>
          </cell>
          <cell r="S359" t="str">
            <v>ผบ.1400</v>
          </cell>
          <cell r="T359">
            <v>2561</v>
          </cell>
          <cell r="U359" t="str">
            <v>ผบ.1550</v>
          </cell>
          <cell r="V359">
            <v>2561</v>
          </cell>
          <cell r="Z359">
            <v>24</v>
          </cell>
          <cell r="AA359">
            <v>12</v>
          </cell>
          <cell r="AB359">
            <v>2561</v>
          </cell>
          <cell r="BC359" t="str">
            <v>ธนกร</v>
          </cell>
          <cell r="BH359">
            <v>823861010254</v>
          </cell>
          <cell r="BI359" t="str">
            <v>นายเอกพล   เจ๊ะสาเมาะ</v>
          </cell>
          <cell r="BJ359">
            <v>242005</v>
          </cell>
          <cell r="BK359">
            <v>242010</v>
          </cell>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row>
        <row r="360">
          <cell r="B360">
            <v>354</v>
          </cell>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N360" t="str">
            <v>ธปช.</v>
          </cell>
          <cell r="R360" t="str">
            <v>แขวงเชียงใหม่</v>
          </cell>
          <cell r="S360" t="str">
            <v>ผบ.11867</v>
          </cell>
          <cell r="T360">
            <v>2561</v>
          </cell>
          <cell r="U360" t="str">
            <v>ผบ.14081</v>
          </cell>
          <cell r="V360">
            <v>2561</v>
          </cell>
          <cell r="Z360">
            <v>4</v>
          </cell>
          <cell r="AA360">
            <v>12</v>
          </cell>
          <cell r="AB360">
            <v>2561</v>
          </cell>
          <cell r="BC360" t="str">
            <v>ธนกร</v>
          </cell>
          <cell r="BH360">
            <v>823560011069</v>
          </cell>
          <cell r="BI360" t="str">
            <v>นายอภิรักษ์   ปัญญานะ</v>
          </cell>
          <cell r="BJ360">
            <v>242012</v>
          </cell>
          <cell r="BK360">
            <v>242010</v>
          </cell>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CB360" t="str">
            <v>ไม่พบ</v>
          </cell>
        </row>
        <row r="361">
          <cell r="B361">
            <v>355</v>
          </cell>
          <cell r="F361">
            <v>800055081668</v>
          </cell>
          <cell r="G361" t="str">
            <v>นางสาว</v>
          </cell>
          <cell r="H361" t="str">
            <v>รัตนา</v>
          </cell>
          <cell r="I361" t="str">
            <v>สุขเงิน</v>
          </cell>
          <cell r="J361">
            <v>8501073000461</v>
          </cell>
          <cell r="K361" t="str">
            <v>เม-ญ่า เชียงใหม่</v>
          </cell>
          <cell r="N361" t="str">
            <v>ธปช.</v>
          </cell>
          <cell r="R361" t="str">
            <v>จังหวัดลำพูน</v>
          </cell>
          <cell r="S361" t="str">
            <v>ผบ.4344</v>
          </cell>
          <cell r="T361">
            <v>2560</v>
          </cell>
          <cell r="U361" t="str">
            <v>ผบ.395</v>
          </cell>
          <cell r="V361">
            <v>2561</v>
          </cell>
          <cell r="W361">
            <v>12</v>
          </cell>
          <cell r="X361">
            <v>2</v>
          </cell>
          <cell r="Y361">
            <v>2561</v>
          </cell>
          <cell r="BB361" t="str">
            <v>สืบครั้งที่ 2 5 เม.ย67//รายงานผลสืบครั้งที่ 2 11/6/2567//</v>
          </cell>
          <cell r="BC361" t="str">
            <v>ธนกร</v>
          </cell>
          <cell r="BH361">
            <v>823560010891</v>
          </cell>
          <cell r="BI361" t="str">
            <v>นางสาวรัตนา   สุขเงิน</v>
          </cell>
          <cell r="BJ361">
            <v>241997</v>
          </cell>
          <cell r="BK361">
            <v>242003</v>
          </cell>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row>
        <row r="362">
          <cell r="B362">
            <v>356</v>
          </cell>
          <cell r="F362">
            <v>800033639090</v>
          </cell>
          <cell r="G362" t="str">
            <v>นาย</v>
          </cell>
          <cell r="H362" t="str">
            <v>ฉัตรแก้ว</v>
          </cell>
          <cell r="I362" t="str">
            <v>อ้ายล้อม</v>
          </cell>
          <cell r="J362">
            <v>3501700197444</v>
          </cell>
          <cell r="K362" t="str">
            <v>ดอยเต่า</v>
          </cell>
          <cell r="L362" t="str">
            <v>เชียงใหม่ 3</v>
          </cell>
          <cell r="N362" t="str">
            <v>องค์กรชุมชน</v>
          </cell>
          <cell r="R362" t="str">
            <v>จังหวัดฮอด</v>
          </cell>
          <cell r="S362" t="str">
            <v>ผบ.842</v>
          </cell>
          <cell r="T362">
            <v>2560</v>
          </cell>
          <cell r="U362" t="str">
            <v>ผบ.1040</v>
          </cell>
          <cell r="V362">
            <v>2560</v>
          </cell>
          <cell r="Z362">
            <v>9</v>
          </cell>
          <cell r="AA362">
            <v>11</v>
          </cell>
          <cell r="AB362">
            <v>2560</v>
          </cell>
          <cell r="AI362">
            <v>15</v>
          </cell>
          <cell r="AJ362">
            <v>9</v>
          </cell>
          <cell r="AK362">
            <v>2564</v>
          </cell>
          <cell r="AM362" t="str">
            <v>โฉนด</v>
          </cell>
          <cell r="AN362">
            <v>2837</v>
          </cell>
          <cell r="AO362" t="str">
            <v>ดอยเต่า</v>
          </cell>
          <cell r="AP362" t="str">
            <v>ดอยเต่า</v>
          </cell>
          <cell r="AQ362" t="str">
            <v>เชียงใหม่</v>
          </cell>
          <cell r="AR362">
            <v>1594500</v>
          </cell>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H362">
            <v>0</v>
          </cell>
          <cell r="BI362" t="str">
            <v>นายฉัตรแก้ว   อ้ายล้อม</v>
          </cell>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3">
          <cell r="B363">
            <v>357</v>
          </cell>
          <cell r="F363">
            <v>800057356142</v>
          </cell>
          <cell r="G363" t="str">
            <v>นางสาว</v>
          </cell>
          <cell r="H363" t="str">
            <v>อภินันท์</v>
          </cell>
          <cell r="I363" t="str">
            <v>สุขรักษ์</v>
          </cell>
          <cell r="J363">
            <v>1500200133245</v>
          </cell>
          <cell r="K363" t="str">
            <v>จอมทอง</v>
          </cell>
          <cell r="L363" t="str">
            <v>เชียงใหม่ 3</v>
          </cell>
          <cell r="N363" t="str">
            <v>ธปช.</v>
          </cell>
          <cell r="R363" t="str">
            <v>จังหวัดฮอด</v>
          </cell>
          <cell r="S363" t="str">
            <v>ผบ.845</v>
          </cell>
          <cell r="T363">
            <v>2560</v>
          </cell>
          <cell r="U363" t="str">
            <v>ผบ.1046</v>
          </cell>
          <cell r="V363">
            <v>2560</v>
          </cell>
          <cell r="Z363">
            <v>9</v>
          </cell>
          <cell r="AA363">
            <v>11</v>
          </cell>
          <cell r="AB363">
            <v>2560</v>
          </cell>
          <cell r="BH363">
            <v>0</v>
          </cell>
          <cell r="BI363" t="str">
            <v>นางสาวอภินันท์   สุขรักษ์</v>
          </cell>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N364" t="str">
            <v>ธปช.</v>
          </cell>
          <cell r="R364" t="str">
            <v>จังหวัดฝาง</v>
          </cell>
          <cell r="S364" t="str">
            <v>ผบ.228</v>
          </cell>
          <cell r="T364">
            <v>2561</v>
          </cell>
          <cell r="U364" t="str">
            <v>ผบ.787</v>
          </cell>
          <cell r="V364">
            <v>2561</v>
          </cell>
          <cell r="Z364">
            <v>14</v>
          </cell>
          <cell r="AA364">
            <v>8</v>
          </cell>
          <cell r="AB364">
            <v>2561</v>
          </cell>
          <cell r="BH364">
            <v>0</v>
          </cell>
          <cell r="BI364" t="str">
            <v>นายเจนไพร   ธรรมสรางกูร</v>
          </cell>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row>
        <row r="365">
          <cell r="B365">
            <v>359</v>
          </cell>
          <cell r="F365">
            <v>800047356152</v>
          </cell>
          <cell r="G365" t="str">
            <v>นาง</v>
          </cell>
          <cell r="H365" t="str">
            <v>ทองใบ</v>
          </cell>
          <cell r="I365" t="str">
            <v>ทองดี</v>
          </cell>
          <cell r="J365">
            <v>3501200808070</v>
          </cell>
          <cell r="K365" t="str">
            <v>สันป่าตอง</v>
          </cell>
          <cell r="L365" t="str">
            <v>เชียงใหม่ 3</v>
          </cell>
          <cell r="N365" t="str">
            <v>ธปช.</v>
          </cell>
          <cell r="R365" t="str">
            <v>แขวงเชียงใหม่</v>
          </cell>
          <cell r="S365" t="str">
            <v>ผบ.8765</v>
          </cell>
          <cell r="T365">
            <v>2560</v>
          </cell>
          <cell r="U365" t="str">
            <v>ผบ.11348</v>
          </cell>
          <cell r="V365">
            <v>2560</v>
          </cell>
          <cell r="Z365">
            <v>21</v>
          </cell>
          <cell r="AA365">
            <v>11</v>
          </cell>
          <cell r="AB365">
            <v>2560</v>
          </cell>
          <cell r="BB365" t="str">
            <v>ยื่นเฉลี่ยทรัพย์ ในคดี นางศิริพร ท้ายนาวา</v>
          </cell>
          <cell r="BH365">
            <v>823760010288</v>
          </cell>
          <cell r="BI365" t="str">
            <v>นางทองใบ   ทองดี</v>
          </cell>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Z366">
            <v>12</v>
          </cell>
          <cell r="AA366">
            <v>3</v>
          </cell>
          <cell r="AB366">
            <v>2562</v>
          </cell>
          <cell r="BB366" t="str">
            <v>สืบทรัพย์ (คำสั่ง 13/1/2565)</v>
          </cell>
          <cell r="BC366" t="str">
            <v>ธนกร (ยึด)
วรกมล</v>
          </cell>
          <cell r="BH366">
            <v>883161010087</v>
          </cell>
          <cell r="BI366" t="str">
            <v>นางมัชฌิมา   ถายศ</v>
          </cell>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W366">
            <v>243059</v>
          </cell>
          <cell r="CX366">
            <v>243141</v>
          </cell>
        </row>
        <row r="367">
          <cell r="B367">
            <v>361</v>
          </cell>
          <cell r="F367">
            <v>800064593059</v>
          </cell>
          <cell r="G367" t="str">
            <v>นาง</v>
          </cell>
          <cell r="H367" t="str">
            <v>บุญญนารถ</v>
          </cell>
          <cell r="I367" t="str">
            <v>ย่นมรรคา</v>
          </cell>
          <cell r="J367">
            <v>3501900151910</v>
          </cell>
          <cell r="K367" t="str">
            <v>สารภี</v>
          </cell>
          <cell r="L367" t="str">
            <v>เชียงใหม่ 3</v>
          </cell>
          <cell r="N367" t="str">
            <v>ธปช. (รายย่อย)</v>
          </cell>
          <cell r="R367" t="str">
            <v>แขวงเชียงใหม่</v>
          </cell>
          <cell r="S367" t="str">
            <v>ผบ.13934</v>
          </cell>
          <cell r="T367">
            <v>2561</v>
          </cell>
          <cell r="U367" t="str">
            <v>ผบ.729</v>
          </cell>
          <cell r="V367">
            <v>2562</v>
          </cell>
          <cell r="Z367">
            <v>5</v>
          </cell>
          <cell r="AA367">
            <v>2</v>
          </cell>
          <cell r="AB367">
            <v>2562</v>
          </cell>
          <cell r="BC367" t="str">
            <v>ธนกร</v>
          </cell>
          <cell r="BH367">
            <v>823761010353</v>
          </cell>
          <cell r="BI367" t="str">
            <v>นางบุญญนารถ   ย่นมรรคา</v>
          </cell>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Z368">
            <v>13</v>
          </cell>
          <cell r="AA368">
            <v>9</v>
          </cell>
          <cell r="AB368">
            <v>2560</v>
          </cell>
          <cell r="AM368" t="str">
            <v>โฉนด</v>
          </cell>
          <cell r="AN368">
            <v>36538</v>
          </cell>
          <cell r="AO368" t="str">
            <v>สันผักหวาน</v>
          </cell>
          <cell r="AP368" t="str">
            <v>หางดง</v>
          </cell>
          <cell r="AQ368" t="str">
            <v>เชียงใหม่</v>
          </cell>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H368">
            <v>823560010578</v>
          </cell>
          <cell r="BI368" t="str">
            <v>นายปรีชา   มานุ</v>
          </cell>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CW368">
            <v>242556</v>
          </cell>
        </row>
        <row r="369">
          <cell r="B369">
            <v>363</v>
          </cell>
          <cell r="F369">
            <v>800025787857</v>
          </cell>
          <cell r="G369" t="str">
            <v>นางสาว</v>
          </cell>
          <cell r="H369" t="str">
            <v>อัมพร</v>
          </cell>
          <cell r="I369" t="str">
            <v>วงศ์โสภา</v>
          </cell>
          <cell r="J369">
            <v>3501900120551</v>
          </cell>
          <cell r="K369" t="str">
            <v>อมก๋อย</v>
          </cell>
          <cell r="L369" t="str">
            <v>เชียงใหม่ 3</v>
          </cell>
          <cell r="N369" t="str">
            <v>ธปช.</v>
          </cell>
          <cell r="R369" t="str">
            <v>แขวงเชียงใหม่</v>
          </cell>
          <cell r="S369" t="str">
            <v>ผบ.7839</v>
          </cell>
          <cell r="T369">
            <v>2561</v>
          </cell>
          <cell r="U369" t="str">
            <v>ผบ.11203</v>
          </cell>
          <cell r="V369">
            <v>2561</v>
          </cell>
          <cell r="W369">
            <v>22</v>
          </cell>
          <cell r="X369">
            <v>10</v>
          </cell>
          <cell r="Y369">
            <v>2561</v>
          </cell>
          <cell r="BH369">
            <v>823761010136</v>
          </cell>
          <cell r="BI369" t="str">
            <v>นางสาวอัมพร   วงศ์โสภา</v>
          </cell>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T369">
            <v>2</v>
          </cell>
          <cell r="BV369" t="str">
            <v>41/62</v>
          </cell>
        </row>
        <row r="370">
          <cell r="B370">
            <v>364</v>
          </cell>
          <cell r="F370">
            <v>822151008494</v>
          </cell>
          <cell r="G370" t="str">
            <v>นาง</v>
          </cell>
          <cell r="H370" t="str">
            <v>อัมพร</v>
          </cell>
          <cell r="I370" t="str">
            <v>วงศ์โสภา</v>
          </cell>
          <cell r="K370" t="str">
            <v>อมก๋อย</v>
          </cell>
          <cell r="L370" t="str">
            <v>เชียงใหม่ 3</v>
          </cell>
          <cell r="N370" t="str">
            <v>สินเชื่อพัฒนากลุ่มอาชีพ</v>
          </cell>
          <cell r="R370" t="str">
            <v>แขวงเชียงใหม่</v>
          </cell>
          <cell r="S370" t="str">
            <v>ผบ.7838</v>
          </cell>
          <cell r="T370">
            <v>2561</v>
          </cell>
          <cell r="U370" t="str">
            <v>ผบ.11284</v>
          </cell>
          <cell r="V370">
            <v>2561</v>
          </cell>
          <cell r="W370">
            <v>24</v>
          </cell>
          <cell r="X370">
            <v>10</v>
          </cell>
          <cell r="Y370">
            <v>2561</v>
          </cell>
          <cell r="BH370">
            <v>823761010137</v>
          </cell>
          <cell r="BI370" t="str">
            <v>นางอัมพร   วงศ์โสภา</v>
          </cell>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R371" t="str">
            <v>จังหวัดเชียงใหม่</v>
          </cell>
          <cell r="S371" t="str">
            <v>ผบ.1249</v>
          </cell>
          <cell r="T371">
            <v>2561</v>
          </cell>
          <cell r="U371" t="str">
            <v>ผบ.3909</v>
          </cell>
          <cell r="V371">
            <v>2561</v>
          </cell>
          <cell r="Z371">
            <v>17</v>
          </cell>
          <cell r="AA371">
            <v>12</v>
          </cell>
          <cell r="AB371">
            <v>2561</v>
          </cell>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F371" t="str">
            <v>ศูนย์ 1</v>
          </cell>
          <cell r="BH371">
            <v>823560011089</v>
          </cell>
          <cell r="BI371" t="str">
            <v>นายยุทธนา   จินดารัตน์</v>
          </cell>
          <cell r="BN371" t="str">
            <v>1.นายยุทธนา  จินดารัตน์</v>
          </cell>
          <cell r="BO371" t="str">
            <v>ผู้กู้</v>
          </cell>
          <cell r="BP371">
            <v>3501500228567</v>
          </cell>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R372" t="str">
            <v>จังหวัดเชียงใหม่</v>
          </cell>
          <cell r="S372" t="str">
            <v>ผบ.577</v>
          </cell>
          <cell r="T372">
            <v>2561</v>
          </cell>
          <cell r="U372" t="str">
            <v>ผบ.1612</v>
          </cell>
          <cell r="V372">
            <v>2561</v>
          </cell>
          <cell r="W372">
            <v>16</v>
          </cell>
          <cell r="X372">
            <v>7</v>
          </cell>
          <cell r="Y372">
            <v>2561</v>
          </cell>
          <cell r="BH372">
            <v>823760010377</v>
          </cell>
          <cell r="BI372" t="str">
            <v>นายทวีศักดิ์   ทองจำรัส</v>
          </cell>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T372">
            <v>1</v>
          </cell>
          <cell r="BU372">
            <v>2</v>
          </cell>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R373" t="str">
            <v>จังหวัดเชียงใหม่</v>
          </cell>
          <cell r="S373" t="str">
            <v>ผบ.3377</v>
          </cell>
          <cell r="T373">
            <v>2561</v>
          </cell>
          <cell r="U373" t="str">
            <v>ผบ.388</v>
          </cell>
          <cell r="V373">
            <v>2562</v>
          </cell>
          <cell r="Z373">
            <v>26</v>
          </cell>
          <cell r="AA373">
            <v>2</v>
          </cell>
          <cell r="AB373">
            <v>2562</v>
          </cell>
          <cell r="BB373" t="str">
            <v>รายงานผลสืบทรัพย์ วันที่ 18/4/2566 คำสั่งสืบวันที่ 4/2/2568 รายงานผลสืบรอบที่ 2 วันที่ 27/2/2568</v>
          </cell>
          <cell r="BH373">
            <v>823861010222</v>
          </cell>
          <cell r="BI373" t="str">
            <v>นางสาวฐิดารินทร์   ทิพทา</v>
          </cell>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T373">
            <v>1</v>
          </cell>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W373">
            <v>244060</v>
          </cell>
        </row>
        <row r="374">
          <cell r="B374">
            <v>368</v>
          </cell>
          <cell r="C374">
            <v>4</v>
          </cell>
          <cell r="D374">
            <v>4</v>
          </cell>
          <cell r="E374">
            <v>2562</v>
          </cell>
          <cell r="G374" t="str">
            <v>นาย</v>
          </cell>
          <cell r="H374" t="str">
            <v>อัครวัฒน์</v>
          </cell>
          <cell r="I374" t="str">
            <v>รุ่งวิทยาพงศ์</v>
          </cell>
          <cell r="J374" t="str">
            <v>3 700 700445 23 2</v>
          </cell>
          <cell r="R374" t="str">
            <v>แขวงเชียงใหม่</v>
          </cell>
          <cell r="S374" t="str">
            <v>ผบ.10644</v>
          </cell>
          <cell r="T374">
            <v>2559</v>
          </cell>
          <cell r="U374" t="str">
            <v>ผบ.13973</v>
          </cell>
          <cell r="V374">
            <v>2559</v>
          </cell>
          <cell r="Z374">
            <v>22</v>
          </cell>
          <cell r="AA374">
            <v>12</v>
          </cell>
          <cell r="AB374">
            <v>2559</v>
          </cell>
          <cell r="BC374" t="str">
            <v>ธนกร</v>
          </cell>
          <cell r="BH374">
            <v>0</v>
          </cell>
          <cell r="BI374" t="str">
            <v>นายอัครวัฒน์   รุ่งวิทยาพงศ์</v>
          </cell>
          <cell r="CB374" t="e">
            <v>#NAME?</v>
          </cell>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Z375">
            <v>22</v>
          </cell>
          <cell r="AA375">
            <v>12</v>
          </cell>
          <cell r="AB375">
            <v>2558</v>
          </cell>
          <cell r="AF375">
            <v>21</v>
          </cell>
          <cell r="AG375">
            <v>12</v>
          </cell>
          <cell r="AH375">
            <v>2564</v>
          </cell>
          <cell r="AI375">
            <v>2</v>
          </cell>
          <cell r="AJ375">
            <v>2</v>
          </cell>
          <cell r="AK375">
            <v>2565</v>
          </cell>
          <cell r="AM375" t="str">
            <v>โฉนด</v>
          </cell>
          <cell r="AN375">
            <v>30677</v>
          </cell>
          <cell r="AO375" t="str">
            <v>ออนใต้</v>
          </cell>
          <cell r="AP375" t="str">
            <v>สันกำแพง</v>
          </cell>
          <cell r="AQ375" t="str">
            <v>เชียงใหม่</v>
          </cell>
          <cell r="AR375">
            <v>1309600</v>
          </cell>
          <cell r="BB375" t="str">
            <v>ยึดทรัพย์ (คำสั่ง 12/11/2564)//ยึดแล้ว ส่งแฟ้มคืนสำนักงาน 5/2/2565</v>
          </cell>
          <cell r="BC375" t="str">
            <v>ธนกร
เกศินี (สืบ)
สารุทธ์ (ยึด)</v>
          </cell>
          <cell r="BH375">
            <v>823558010907</v>
          </cell>
          <cell r="BI375" t="str">
            <v>นายณัฐพงษ์   กระแสอินทร์</v>
          </cell>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D375" t="str">
            <v>พบทรัพย์</v>
          </cell>
          <cell r="CE375">
            <v>2</v>
          </cell>
          <cell r="CX375">
            <v>243397</v>
          </cell>
          <cell r="CY375">
            <v>242924</v>
          </cell>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R376" t="str">
            <v>จังหวัดฮอด</v>
          </cell>
          <cell r="S376" t="str">
            <v>ผบ.1223</v>
          </cell>
          <cell r="T376">
            <v>2561</v>
          </cell>
          <cell r="U376" t="str">
            <v>ผบ.1461</v>
          </cell>
          <cell r="V376">
            <v>2561</v>
          </cell>
          <cell r="Z376">
            <v>19</v>
          </cell>
          <cell r="AA376">
            <v>12</v>
          </cell>
          <cell r="AB376">
            <v>2561</v>
          </cell>
          <cell r="BC376" t="str">
            <v>ธนกร
เกศินี (สืบ)</v>
          </cell>
          <cell r="BH376">
            <v>0</v>
          </cell>
          <cell r="BI376" t="str">
            <v>นางสาวลัดดา   นันยา</v>
          </cell>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D376" t="str">
            <v>ไม่พบ</v>
          </cell>
          <cell r="CE376">
            <v>5</v>
          </cell>
          <cell r="CX376">
            <v>243333</v>
          </cell>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R377" t="str">
            <v>แขวงเชียงใหม่</v>
          </cell>
          <cell r="S377" t="str">
            <v>ผบ.2429</v>
          </cell>
          <cell r="T377">
            <v>2561</v>
          </cell>
          <cell r="U377" t="str">
            <v>ผบ.10015</v>
          </cell>
          <cell r="V377">
            <v>2561</v>
          </cell>
          <cell r="W377">
            <v>26</v>
          </cell>
          <cell r="X377">
            <v>9</v>
          </cell>
          <cell r="Y377">
            <v>2561</v>
          </cell>
          <cell r="BC377" t="str">
            <v>ธนกร
เกศินี (สืบ)</v>
          </cell>
          <cell r="BH377">
            <v>823860610027</v>
          </cell>
          <cell r="BI377" t="str">
            <v>นางสาวอัมพร   พอใจ</v>
          </cell>
          <cell r="BN377" t="str">
            <v>1.นางสาวอัมพร  พอใจ
2.นายสมชาติ  นายโก๋
3.นายสำเนียง  คุณนา</v>
          </cell>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D377" t="str">
            <v>ไม่พบ</v>
          </cell>
          <cell r="CE377">
            <v>4</v>
          </cell>
          <cell r="CX377">
            <v>243397</v>
          </cell>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R378" t="str">
            <v>แขวงเชียงใหม่</v>
          </cell>
          <cell r="S378" t="str">
            <v>ผบ.2425</v>
          </cell>
          <cell r="T378">
            <v>2561</v>
          </cell>
          <cell r="U378" t="str">
            <v>ผบ.9946</v>
          </cell>
          <cell r="V378">
            <v>2561</v>
          </cell>
          <cell r="W378">
            <v>25</v>
          </cell>
          <cell r="X378">
            <v>9</v>
          </cell>
          <cell r="Y378">
            <v>2561</v>
          </cell>
          <cell r="BC378" t="str">
            <v>ธนกร
เกศินี (สืบ)</v>
          </cell>
          <cell r="BH378">
            <v>823860010033</v>
          </cell>
          <cell r="BI378" t="str">
            <v>นายไพโรจน์   พอใจ</v>
          </cell>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X378">
            <v>243218</v>
          </cell>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R379" t="str">
            <v>แขวงเชียงใหม่</v>
          </cell>
          <cell r="S379" t="str">
            <v>ผบ.2427</v>
          </cell>
          <cell r="T379">
            <v>2561</v>
          </cell>
          <cell r="U379" t="str">
            <v>ผบ.9851</v>
          </cell>
          <cell r="V379">
            <v>2561</v>
          </cell>
          <cell r="W379">
            <v>25</v>
          </cell>
          <cell r="X379">
            <v>9</v>
          </cell>
          <cell r="Y379">
            <v>2561</v>
          </cell>
          <cell r="BC379" t="str">
            <v>ธนกร</v>
          </cell>
          <cell r="BH379">
            <v>823860010006</v>
          </cell>
          <cell r="BI379" t="str">
            <v>นางสุนิสา   แสงเขน</v>
          </cell>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R380" t="str">
            <v>จังหวัดฝาง</v>
          </cell>
          <cell r="S380" t="str">
            <v>ผบ.1190</v>
          </cell>
          <cell r="T380">
            <v>2561</v>
          </cell>
          <cell r="U380" t="str">
            <v>ผบ.1381</v>
          </cell>
          <cell r="V380">
            <v>2561</v>
          </cell>
          <cell r="W380">
            <v>8</v>
          </cell>
          <cell r="X380">
            <v>11</v>
          </cell>
          <cell r="Y380">
            <v>2561</v>
          </cell>
          <cell r="AM380" t="str">
            <v>โฉนด</v>
          </cell>
          <cell r="AN380" t="str">
            <v>35465 
35414
30720</v>
          </cell>
          <cell r="AO380" t="str">
            <v>โป่งน้ำร้อน
โป่งน้ำร้อน
ม่อนปิ่น</v>
          </cell>
          <cell r="AP380" t="str">
            <v>ฝาง</v>
          </cell>
          <cell r="AQ380" t="str">
            <v>เชียงใหม่</v>
          </cell>
          <cell r="BB380" t="str">
            <v>ยึดทรัพย์ (คำสั่ง 29/11/2564)</v>
          </cell>
          <cell r="BC380" t="str">
            <v>ธนกร
เกศินี (สืบ)
สารุทธ์ (ยึด)</v>
          </cell>
          <cell r="BH380">
            <v>823561010624</v>
          </cell>
          <cell r="BI380" t="str">
            <v>นางบุญปั๋น   ห้ามทุกข์</v>
          </cell>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T380">
            <v>6</v>
          </cell>
          <cell r="CX380">
            <v>243397</v>
          </cell>
        </row>
        <row r="381">
          <cell r="B381">
            <v>375</v>
          </cell>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R381" t="str">
            <v>จังหวัดเชียงใหม่</v>
          </cell>
          <cell r="S381" t="str">
            <v>ผบ.3462</v>
          </cell>
          <cell r="T381">
            <v>2561</v>
          </cell>
          <cell r="U381" t="str">
            <v>ผบ.242</v>
          </cell>
          <cell r="V381">
            <v>2562</v>
          </cell>
          <cell r="W381">
            <v>6</v>
          </cell>
          <cell r="X381">
            <v>2</v>
          </cell>
          <cell r="Y381">
            <v>2562</v>
          </cell>
          <cell r="BC381" t="str">
            <v>ธนกร</v>
          </cell>
          <cell r="BH381">
            <v>823761010340</v>
          </cell>
          <cell r="BI381" t="str">
            <v>นางวงเดือน   เฟื้อฟ้อ</v>
          </cell>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T381">
            <v>4</v>
          </cell>
        </row>
        <row r="382">
          <cell r="B382">
            <v>376</v>
          </cell>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R382" t="str">
            <v>จังหวัดเชียงใหม่</v>
          </cell>
          <cell r="S382" t="str">
            <v>ผบ.3461</v>
          </cell>
          <cell r="T382">
            <v>2561</v>
          </cell>
          <cell r="U382" t="str">
            <v>ผบ.246</v>
          </cell>
          <cell r="V382">
            <v>2562</v>
          </cell>
          <cell r="W382">
            <v>6</v>
          </cell>
          <cell r="X382">
            <v>2</v>
          </cell>
          <cell r="Y382">
            <v>2562</v>
          </cell>
          <cell r="BB382" t="str">
            <v>ไม่สามารถยึดได้เนื่องจากเป็นสินส่วนตัวของคู่สมรสจำเลยที่ 2</v>
          </cell>
          <cell r="BC382" t="str">
            <v>ธนกร</v>
          </cell>
          <cell r="BH382">
            <v>823761010339</v>
          </cell>
          <cell r="BI382" t="str">
            <v>นางสาวยุพิน   คำป๋า</v>
          </cell>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row>
        <row r="383">
          <cell r="B383">
            <v>377</v>
          </cell>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R383" t="str">
            <v>จังหวัดเชียงราย</v>
          </cell>
          <cell r="S383" t="str">
            <v>ผบ.6578</v>
          </cell>
          <cell r="T383">
            <v>2561</v>
          </cell>
          <cell r="U383" t="str">
            <v>ผบ.683</v>
          </cell>
          <cell r="V383">
            <v>2562</v>
          </cell>
          <cell r="W383">
            <v>25</v>
          </cell>
          <cell r="X383">
            <v>2</v>
          </cell>
          <cell r="Y383">
            <v>2562</v>
          </cell>
          <cell r="BB383" t="str">
            <v>ตั้งเรื่องยึดข้ามเขต</v>
          </cell>
          <cell r="BC383" t="str">
            <v>ธนกร</v>
          </cell>
          <cell r="BH383">
            <v>823761010270</v>
          </cell>
          <cell r="BI383" t="str">
            <v>นางสาวหรือนางวนัญศิมาหรือณัฐวรา   สักลอหรืออุดมชัย</v>
          </cell>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row>
        <row r="384">
          <cell r="B384">
            <v>378</v>
          </cell>
          <cell r="C384">
            <v>22</v>
          </cell>
          <cell r="D384">
            <v>8</v>
          </cell>
          <cell r="E384">
            <v>2562</v>
          </cell>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R384" t="str">
            <v>จังหวัดชียงใหม่</v>
          </cell>
          <cell r="S384" t="str">
            <v>ผบ.1242</v>
          </cell>
          <cell r="T384">
            <v>2552</v>
          </cell>
          <cell r="U384" t="str">
            <v>ผบ.1274</v>
          </cell>
          <cell r="V384">
            <v>2552</v>
          </cell>
          <cell r="W384">
            <v>17</v>
          </cell>
          <cell r="X384">
            <v>9</v>
          </cell>
          <cell r="Y384">
            <v>2552</v>
          </cell>
          <cell r="BB384" t="str">
            <v>ขับไล่</v>
          </cell>
          <cell r="BC384" t="str">
            <v>อัครชัย</v>
          </cell>
          <cell r="BF384" t="str">
            <v>ศูนย์ 1</v>
          </cell>
          <cell r="BH384">
            <v>839648012210</v>
          </cell>
          <cell r="BI384" t="str">
            <v>นาย
นางธนวัฒน์
รัตนาภรณ์   ศรเผ่า
ศรเผ่า</v>
          </cell>
        </row>
        <row r="385">
          <cell r="B385">
            <v>379</v>
          </cell>
          <cell r="C385">
            <v>26</v>
          </cell>
          <cell r="D385">
            <v>8</v>
          </cell>
          <cell r="E385">
            <v>2562</v>
          </cell>
          <cell r="G385" t="str">
            <v>นางสาว</v>
          </cell>
          <cell r="H385" t="str">
            <v>เจนจิรา</v>
          </cell>
          <cell r="I385" t="str">
            <v>กันธะวงศ์หรือสุทธสน</v>
          </cell>
          <cell r="J385" t="str">
            <v>3 5009 00704 80 2</v>
          </cell>
          <cell r="K385" t="str">
            <v>ฝาง</v>
          </cell>
          <cell r="R385" t="str">
            <v>จังหวัดฝาง</v>
          </cell>
          <cell r="S385" t="str">
            <v>ผบ.1192</v>
          </cell>
          <cell r="T385">
            <v>2561</v>
          </cell>
          <cell r="U385" t="str">
            <v>ผบ.1488</v>
          </cell>
          <cell r="V385">
            <v>2561</v>
          </cell>
          <cell r="BC385" t="str">
            <v>สรวงสุดา 2</v>
          </cell>
          <cell r="BH385">
            <v>0</v>
          </cell>
          <cell r="BI385" t="str">
            <v>นางสาวเจนจิรา   กันธะวงศ์หรือสุทธสน</v>
          </cell>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AC386">
            <v>4</v>
          </cell>
          <cell r="AD386">
            <v>2</v>
          </cell>
          <cell r="AE386">
            <v>2563</v>
          </cell>
          <cell r="AF386">
            <v>21</v>
          </cell>
          <cell r="AG386">
            <v>8</v>
          </cell>
          <cell r="AH386">
            <v>2562</v>
          </cell>
          <cell r="AM386" t="str">
            <v>โฉนด</v>
          </cell>
          <cell r="AN386">
            <v>19849</v>
          </cell>
          <cell r="AO386" t="str">
            <v>สันกลาง</v>
          </cell>
          <cell r="AP386" t="str">
            <v>พาน</v>
          </cell>
          <cell r="AQ386" t="str">
            <v>เชียงราย</v>
          </cell>
          <cell r="BB386" t="str">
            <v>ยึดทรัพย์ (คำสั่ง 1/4/2565)</v>
          </cell>
          <cell r="BC386" t="str">
            <v>ศิราณี
ศัญญู (ยึด)</v>
          </cell>
          <cell r="BH386">
            <v>0</v>
          </cell>
          <cell r="BI386" t="str">
            <v>นายบรรจง   ดวงวิโรจน์</v>
          </cell>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E386">
            <v>6</v>
          </cell>
        </row>
        <row r="387">
          <cell r="B387">
            <v>381</v>
          </cell>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R387" t="str">
            <v>จังหวัดเชียงใหม่</v>
          </cell>
          <cell r="S387" t="str">
            <v>พ.ณ.10</v>
          </cell>
          <cell r="T387">
            <v>2562</v>
          </cell>
          <cell r="U387" t="str">
            <v>พ.ณ.7</v>
          </cell>
          <cell r="V387">
            <v>2562</v>
          </cell>
          <cell r="Z387">
            <v>27</v>
          </cell>
          <cell r="AA387">
            <v>3</v>
          </cell>
          <cell r="AB387">
            <v>2562</v>
          </cell>
          <cell r="BB387" t="str">
            <v>//ถอนการยึดทรัพย์และบังคับคดี วันที่ 1/7/2565 รายงานผลวันที่ 2/7/2565</v>
          </cell>
          <cell r="BC387" t="str">
            <v>ธนกร (ยึด)</v>
          </cell>
          <cell r="BE387" t="str">
            <v>-โฉนดที่ดิน 27/8/2562</v>
          </cell>
          <cell r="BH387">
            <v>823561010976</v>
          </cell>
          <cell r="BI387" t="str">
            <v>นายอนุชา   ดำรงมณี</v>
          </cell>
          <cell r="CZ387">
            <v>243071</v>
          </cell>
        </row>
        <row r="388">
          <cell r="B388">
            <v>382</v>
          </cell>
          <cell r="F388">
            <v>800069287681</v>
          </cell>
          <cell r="G388" t="str">
            <v>นาย</v>
          </cell>
          <cell r="H388" t="str">
            <v>ชนินทร์</v>
          </cell>
          <cell r="I388" t="str">
            <v>นิลรัตน์</v>
          </cell>
          <cell r="K388" t="str">
            <v>ช้างคลาน</v>
          </cell>
          <cell r="L388" t="str">
            <v>เชียงใหม่ 1</v>
          </cell>
          <cell r="M388">
            <v>8</v>
          </cell>
          <cell r="N388" t="str">
            <v>ไทรทอง</v>
          </cell>
          <cell r="O388" t="str">
            <v>2.หลักทรัพย์ค้ำประกัน</v>
          </cell>
          <cell r="R388" t="str">
            <v>จังหวัดเชียงใหม่</v>
          </cell>
          <cell r="S388" t="str">
            <v>ผบ.1241</v>
          </cell>
          <cell r="T388">
            <v>2561</v>
          </cell>
          <cell r="U388" t="str">
            <v>ผบ.3500</v>
          </cell>
          <cell r="V388">
            <v>2561</v>
          </cell>
          <cell r="BC388" t="str">
            <v>ธนกร</v>
          </cell>
          <cell r="BD388" t="str">
            <v>ยึดทรัพย์จำนอง</v>
          </cell>
          <cell r="BH388">
            <v>823561010059</v>
          </cell>
          <cell r="BI388" t="str">
            <v>นายชนินทร์   นิลรัตน์</v>
          </cell>
        </row>
        <row r="389">
          <cell r="B389">
            <v>383</v>
          </cell>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R389" t="str">
            <v>แขวงเชียงใหม่</v>
          </cell>
          <cell r="S389" t="str">
            <v>ผบ.4944</v>
          </cell>
          <cell r="T389">
            <v>2562</v>
          </cell>
          <cell r="U389" t="str">
            <v>ผบ.5010</v>
          </cell>
          <cell r="V389">
            <v>2562</v>
          </cell>
          <cell r="W389">
            <v>16</v>
          </cell>
          <cell r="X389">
            <v>6</v>
          </cell>
          <cell r="Y389">
            <v>2562</v>
          </cell>
          <cell r="AM389" t="str">
            <v>โฉนด</v>
          </cell>
          <cell r="AN389">
            <v>51430</v>
          </cell>
          <cell r="AO389" t="str">
            <v xml:space="preserve">แม่สา </v>
          </cell>
          <cell r="AP389" t="str">
            <v>แม่ริม</v>
          </cell>
          <cell r="AQ389" t="str">
            <v>เชียงใหม่</v>
          </cell>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H389">
            <v>883162010685</v>
          </cell>
          <cell r="BI389" t="str">
            <v>นางคำ      ทรายคำ</v>
          </cell>
          <cell r="BS389" t="str">
            <v>พบ</v>
          </cell>
          <cell r="BT389">
            <v>5</v>
          </cell>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W389">
            <v>242872</v>
          </cell>
          <cell r="CX389">
            <v>243218</v>
          </cell>
        </row>
        <row r="390">
          <cell r="B390">
            <v>384</v>
          </cell>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R390" t="str">
            <v>จังหวัดฮอด</v>
          </cell>
          <cell r="S390" t="str">
            <v>ผบ.241</v>
          </cell>
          <cell r="T390">
            <v>2562</v>
          </cell>
          <cell r="U390" t="str">
            <v>ผบ.369</v>
          </cell>
          <cell r="V390">
            <v>2562</v>
          </cell>
          <cell r="W390">
            <v>28</v>
          </cell>
          <cell r="X390">
            <v>5</v>
          </cell>
          <cell r="Y390">
            <v>2562</v>
          </cell>
          <cell r="AM390" t="str">
            <v>โฉนด</v>
          </cell>
          <cell r="AN390">
            <v>46134</v>
          </cell>
          <cell r="AO390" t="str">
            <v>บ้านแปะ</v>
          </cell>
          <cell r="AP390" t="str">
            <v xml:space="preserve">จอมทอง </v>
          </cell>
          <cell r="AQ390" t="str">
            <v>เชียงใหม่</v>
          </cell>
          <cell r="BB390" t="str">
            <v>ยึดทรัพย์ (คำสั่ง 12/11/2564)</v>
          </cell>
          <cell r="BC390" t="str">
            <v>ธนกร
เกศินี (สืบ)
ธนกร (ยึด)</v>
          </cell>
          <cell r="BH390">
            <v>823559010943</v>
          </cell>
          <cell r="BI390" t="str">
            <v>นายอินวงค์   พิธีมหาทรัพย์</v>
          </cell>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D390" t="str">
            <v>พบ</v>
          </cell>
          <cell r="CE390">
            <v>2</v>
          </cell>
          <cell r="CX390">
            <v>243397</v>
          </cell>
        </row>
        <row r="391">
          <cell r="B391">
            <v>385</v>
          </cell>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R391" t="str">
            <v>แขวงเชียงใหม่</v>
          </cell>
          <cell r="S391" t="str">
            <v>ผบ.4965</v>
          </cell>
          <cell r="T391">
            <v>2562</v>
          </cell>
          <cell r="U391" t="str">
            <v>ผบ.4998</v>
          </cell>
          <cell r="V391">
            <v>2562</v>
          </cell>
          <cell r="W391">
            <v>16</v>
          </cell>
          <cell r="X391">
            <v>6</v>
          </cell>
          <cell r="Y391">
            <v>2562</v>
          </cell>
          <cell r="BB391" t="str">
            <v>สืบทรัพย์รอบที่ 2 (คำสั่ง 10/04/2568) // รายงานผลสืบทรัพย์วันที่ 11/06/2568</v>
          </cell>
          <cell r="BC391" t="str">
            <v>ธนกร/ปฏิยุทธ์</v>
          </cell>
          <cell r="BH391">
            <v>883162010712</v>
          </cell>
          <cell r="BI391" t="str">
            <v>นางสาวยุพิน      สละม่วง</v>
          </cell>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T391">
            <v>2</v>
          </cell>
          <cell r="BY391" t="str">
            <v>1.นางสาวยุพิน สละม่วง
2.นายสังทอง ลามู
3.นางสาวธัญญานิตย์ เดชปันคำ</v>
          </cell>
          <cell r="BZ391" t="str">
            <v>จำเลยที่ 1
คู่สมรสจำเลยที่ 1
จำเลยที่ 2</v>
          </cell>
          <cell r="CA391" t="str">
            <v>1-5015-90000-61-1
1-5008-00005-57-4
5-5005-00017-06-5</v>
          </cell>
          <cell r="CB39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อ.ดอยสะเก็ด จ.เชียงใหม่</v>
          </cell>
          <cell r="CC391" t="str">
            <v>ไม่พบ</v>
          </cell>
          <cell r="CX391">
            <v>243397</v>
          </cell>
        </row>
        <row r="392">
          <cell r="B392">
            <v>386</v>
          </cell>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R392" t="str">
            <v>แขวงเชียงใหม่</v>
          </cell>
          <cell r="S392" t="str">
            <v>ผบ.4963</v>
          </cell>
          <cell r="T392">
            <v>2562</v>
          </cell>
          <cell r="U392" t="str">
            <v>ผบ.4996</v>
          </cell>
          <cell r="V392">
            <v>2562</v>
          </cell>
          <cell r="W392">
            <v>16</v>
          </cell>
          <cell r="X392">
            <v>6</v>
          </cell>
          <cell r="Y392">
            <v>2562</v>
          </cell>
          <cell r="AM392" t="str">
            <v>โฉนด</v>
          </cell>
          <cell r="AN392">
            <v>48257</v>
          </cell>
          <cell r="AO392" t="str">
            <v>สันทรายน้อย</v>
          </cell>
          <cell r="AP392" t="str">
            <v>สันทราย</v>
          </cell>
          <cell r="AQ392" t="str">
            <v>เชียงใหม่</v>
          </cell>
          <cell r="BB392" t="str">
            <v>ยึดทรัพย์ (คำสั่ง 12/11/2564)</v>
          </cell>
          <cell r="BC392" t="str">
            <v>ธนกร
เกศินี (สืบ)
ธนกร (ยึด)</v>
          </cell>
          <cell r="BH392">
            <v>883162010693</v>
          </cell>
          <cell r="BI392" t="str">
            <v>นายภัคกร      ปรีจันทร์</v>
          </cell>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D392" t="str">
            <v>พบ</v>
          </cell>
          <cell r="CE392">
            <v>6</v>
          </cell>
          <cell r="CX392">
            <v>243397</v>
          </cell>
        </row>
        <row r="393">
          <cell r="B393">
            <v>387</v>
          </cell>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R393" t="str">
            <v>จังหวัดเชียงใหม่</v>
          </cell>
          <cell r="S393" t="str">
            <v>ผบ.2238</v>
          </cell>
          <cell r="T393">
            <v>2560</v>
          </cell>
          <cell r="U393" t="str">
            <v>ผบ.400</v>
          </cell>
          <cell r="V393">
            <v>2561</v>
          </cell>
          <cell r="W393">
            <v>12</v>
          </cell>
          <cell r="X393">
            <v>3</v>
          </cell>
          <cell r="Y393">
            <v>2561</v>
          </cell>
          <cell r="BB393" t="str">
            <v>ขอเฉลี่ยทรัพย์ // มีคำสั่งศาลวันที่ 25/11/62</v>
          </cell>
          <cell r="BC393" t="str">
            <v>ลดาวัลย์</v>
          </cell>
          <cell r="BH393">
            <v>823560010901</v>
          </cell>
          <cell r="BI393" t="str">
            <v>นางสาวฐิติวรดา   ชัยชะนาน</v>
          </cell>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row>
        <row r="394">
          <cell r="B394">
            <v>388</v>
          </cell>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v>551783.73</v>
          </cell>
          <cell r="Q394">
            <v>26278.959999999999</v>
          </cell>
          <cell r="R394" t="str">
            <v>จังหวัดฝาง</v>
          </cell>
          <cell r="S394" t="str">
            <v>ผบ.1185</v>
          </cell>
          <cell r="T394">
            <v>2561</v>
          </cell>
          <cell r="U394" t="str">
            <v>ผบ.1383</v>
          </cell>
          <cell r="V394">
            <v>2561</v>
          </cell>
          <cell r="W394">
            <v>8</v>
          </cell>
          <cell r="X394">
            <v>11</v>
          </cell>
          <cell r="Y394">
            <v>2561</v>
          </cell>
          <cell r="BB394" t="str">
            <v>คำสั่งสืบทรัพย์รอบที่ 2 7/3/2568 // รายงานผลการสืบทรัพย์ 24/4/2568</v>
          </cell>
          <cell r="BC394" t="str">
            <v>ศิราณี // ปฏิยุทธ์</v>
          </cell>
          <cell r="BH394">
            <v>823860010504</v>
          </cell>
          <cell r="BI394" t="str">
            <v>นางสาวอรญาหรือบังอร   โยธาใหญ่</v>
          </cell>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Y394" t="str">
            <v>1.นางสาวอรญษ โยธาใหญ่
2.นายพรมมา โป่งแก้ว
3.นายประสาน ธิติเศรษฐโสภณ
4.นางเจษฎาพร ปิมปา
5.นางสาวศุภาภรณ์ ธิติเศรษฐโสภณ
6.นางวัชราภรณ์ ธิติเศรษฐโสภณ</v>
          </cell>
          <cell r="BZ394" t="str">
            <v>ผู้กู้
คู่สมรสผู้กู้ 
ทายาทโยชอบธรรม ผู้ค้ำ 1
ทายาทโยชอบธรรม ผู้ค้ำ 2
ทายาทโยชอบธรรม ผู้ค้ำ 3
ผู้ค้ำ</v>
          </cell>
          <cell r="CA394" t="str">
            <v>3-5009-00361-71-9
3-5009-00356-05-7
3-5009-00361-74-3
1-5009-00026-19-1
1-5009-00157-49-0
3-5009-00361-70-1</v>
          </cell>
          <cell r="CB394" t="str">
            <v>-ไม่พบว่ามีกรรมสิทธิ์ในที่ดิน อ.ฝาง จ.เชียงใหม่
-พบว่ามีกรรมสิทธิ์ในที่ดินโฉนดเลขที่ 55454 อ.แม่คะ อ.ฝาง จ.เชียงใหม่ (สินส่วนตัว)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394" t="str">
            <v>พบ</v>
          </cell>
        </row>
        <row r="395">
          <cell r="B395">
            <v>389</v>
          </cell>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R395" t="str">
            <v>จังหวัดเชียงใหม่</v>
          </cell>
          <cell r="S395" t="str">
            <v>ผบ.947</v>
          </cell>
          <cell r="T395">
            <v>2560</v>
          </cell>
          <cell r="U395" t="str">
            <v>ผบ.2624</v>
          </cell>
          <cell r="V395">
            <v>2560</v>
          </cell>
          <cell r="Z395">
            <v>15</v>
          </cell>
          <cell r="AA395">
            <v>12</v>
          </cell>
          <cell r="AB395">
            <v>2560</v>
          </cell>
          <cell r="BB395" t="str">
            <v>รายงานผลสืบครั้งที่2 1/412567//ถอนการยึดทรัพย์ 5/6/2567</v>
          </cell>
          <cell r="BC395" t="str">
            <v>ธนกร</v>
          </cell>
          <cell r="BH395">
            <v>823760010076</v>
          </cell>
          <cell r="BI395" t="str">
            <v>นางสาวศิริขวัญ   บริหาร</v>
          </cell>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v>3500900356057</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row>
        <row r="396">
          <cell r="B396">
            <v>390</v>
          </cell>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R396" t="str">
            <v>แขวงเชียงใหม่</v>
          </cell>
          <cell r="S396" t="str">
            <v>ผบ.11143</v>
          </cell>
          <cell r="T396">
            <v>2561</v>
          </cell>
          <cell r="U396" t="str">
            <v>ผบ.11597</v>
          </cell>
          <cell r="V396">
            <v>2561</v>
          </cell>
          <cell r="W396">
            <v>29</v>
          </cell>
          <cell r="X396">
            <v>10</v>
          </cell>
          <cell r="Y396">
            <v>2561</v>
          </cell>
          <cell r="BC396" t="str">
            <v>ธนกร/วชิราภรณ์</v>
          </cell>
          <cell r="BH396">
            <v>823561010507</v>
          </cell>
          <cell r="BI396" t="str">
            <v>นางสาวกาญจนา   เจนใจ</v>
          </cell>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v>3500900361743</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X396">
            <v>243000</v>
          </cell>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R397" t="str">
            <v>แขวงเชียงใหม่</v>
          </cell>
          <cell r="S397" t="str">
            <v>ผบ.4936</v>
          </cell>
          <cell r="T397">
            <v>2562</v>
          </cell>
          <cell r="U397" t="str">
            <v>ผบ.4977</v>
          </cell>
          <cell r="V397">
            <v>2562</v>
          </cell>
          <cell r="W397">
            <v>16</v>
          </cell>
          <cell r="X397">
            <v>6</v>
          </cell>
          <cell r="Y397">
            <v>2562</v>
          </cell>
          <cell r="BC397" t="str">
            <v>ธนกร</v>
          </cell>
          <cell r="BH397">
            <v>883162010841</v>
          </cell>
          <cell r="BI397" t="str">
            <v>นางสาวปรารถนา   กมลรัตน์</v>
          </cell>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row>
        <row r="398">
          <cell r="B398">
            <v>392</v>
          </cell>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R398" t="str">
            <v>แขวงเชียงใหม่</v>
          </cell>
          <cell r="S398" t="str">
            <v>ผบ.2601</v>
          </cell>
          <cell r="T398">
            <v>2562</v>
          </cell>
          <cell r="U398" t="str">
            <v>ผบ.3054</v>
          </cell>
          <cell r="V398">
            <v>2562</v>
          </cell>
          <cell r="W398">
            <v>12</v>
          </cell>
          <cell r="X398">
            <v>5</v>
          </cell>
          <cell r="Y398">
            <v>2562</v>
          </cell>
          <cell r="BB398" t="str">
            <v>//รายงานผลสืบทรัพย์ 2/10/2567</v>
          </cell>
          <cell r="BC398" t="str">
            <v>ธนกร
เกศินี (สืบ)
วชิราภรณ์</v>
          </cell>
          <cell r="BH398">
            <v>883161010236</v>
          </cell>
          <cell r="BI398" t="str">
            <v>นางสาวณัฐฐินันท์   จันตะมะ</v>
          </cell>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W398">
            <v>243910</v>
          </cell>
          <cell r="CX398">
            <v>243000</v>
          </cell>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R399" t="str">
            <v>แขวงเชียงใหม่</v>
          </cell>
          <cell r="S399" t="str">
            <v>ผบ.4185</v>
          </cell>
          <cell r="T399">
            <v>2562</v>
          </cell>
          <cell r="U399" t="str">
            <v>ผบ.4967</v>
          </cell>
          <cell r="V399">
            <v>2562</v>
          </cell>
          <cell r="W399">
            <v>16</v>
          </cell>
          <cell r="X399">
            <v>6</v>
          </cell>
          <cell r="Y399">
            <v>2562</v>
          </cell>
          <cell r="AI399">
            <v>27</v>
          </cell>
          <cell r="AJ399">
            <v>1</v>
          </cell>
          <cell r="AK399">
            <v>2565</v>
          </cell>
          <cell r="AM399" t="str">
            <v>โฉนด</v>
          </cell>
          <cell r="AN399">
            <v>64114</v>
          </cell>
          <cell r="AO399" t="str">
            <v>ยุหว่า</v>
          </cell>
          <cell r="AP399" t="str">
            <v>สันป่าตอง</v>
          </cell>
          <cell r="AQ399" t="str">
            <v>เชียงใหม่</v>
          </cell>
          <cell r="AR399">
            <v>359800</v>
          </cell>
          <cell r="BB399" t="str">
            <v>ยึดทรัพย์ (คำสั่ง 27/12/2564)//ยึดแล้ว</v>
          </cell>
          <cell r="BC399" t="str">
            <v>ศรัญญู (ยึด)</v>
          </cell>
          <cell r="BH399">
            <v>883262010679</v>
          </cell>
          <cell r="BI399" t="str">
            <v>นายกฤษฎา   จำปาโชค</v>
          </cell>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T399">
            <v>4</v>
          </cell>
          <cell r="CA399">
            <v>1500900026191</v>
          </cell>
          <cell r="CD399" t="str">
            <v>พบ</v>
          </cell>
          <cell r="CX399">
            <v>243367</v>
          </cell>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Z400">
            <v>19</v>
          </cell>
          <cell r="AA400">
            <v>2</v>
          </cell>
          <cell r="AB400">
            <v>2561</v>
          </cell>
          <cell r="BH400">
            <v>823760010365</v>
          </cell>
          <cell r="BI400" t="str">
            <v>นางศิริพร   กฤษฎา</v>
          </cell>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D400">
            <v>4</v>
          </cell>
          <cell r="CX400">
            <v>243397</v>
          </cell>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R401" t="str">
            <v>แขวงเชียงใหม่</v>
          </cell>
          <cell r="S401" t="str">
            <v>ผบ.2679</v>
          </cell>
          <cell r="T401">
            <v>2560</v>
          </cell>
          <cell r="U401" t="str">
            <v>ผบ.8522</v>
          </cell>
          <cell r="V401">
            <v>2560</v>
          </cell>
          <cell r="Z401">
            <v>12</v>
          </cell>
          <cell r="AA401">
            <v>9</v>
          </cell>
          <cell r="AB401">
            <v>2560</v>
          </cell>
          <cell r="BB401" t="str">
            <v xml:space="preserve">(ติดอายัด) ทั้งนี้ ฉ.10398 อยู่ภายใต้การจัดสรรที่ดินแต่ยังไม่จดทะเบียนนิติบุคคลฯ </v>
          </cell>
          <cell r="BH401">
            <v>823560010311</v>
          </cell>
          <cell r="BI401" t="str">
            <v>นางจุรีรัตน์   ขันทาระศรี  แมนสัน</v>
          </cell>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Y401" t="str">
            <v>-พบว่ามีกรรมสิทธิในที่เลข เลขโฉนด 103981 หน้าสำรวจ 10104 ต.สุเทพ อ.เมืองเชียงใหม่ จ.เชียงใหม่</v>
          </cell>
          <cell r="CB401" t="str">
            <v>พบ</v>
          </cell>
        </row>
        <row r="402">
          <cell r="B402">
            <v>396</v>
          </cell>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R402" t="str">
            <v>จังหวัดเชียงใหม่</v>
          </cell>
          <cell r="S402" t="str">
            <v>ผบ.1817</v>
          </cell>
          <cell r="T402">
            <v>2560</v>
          </cell>
          <cell r="U402" t="str">
            <v>ผบ.152</v>
          </cell>
          <cell r="V402">
            <v>2561</v>
          </cell>
          <cell r="Z402">
            <v>5</v>
          </cell>
          <cell r="AA402">
            <v>2</v>
          </cell>
          <cell r="AB402">
            <v>2561</v>
          </cell>
          <cell r="BC402" t="str">
            <v>ธนกร</v>
          </cell>
          <cell r="BD402" t="str">
            <v>ยึดทรัพย์จำนอง</v>
          </cell>
          <cell r="BH402">
            <v>823560010572</v>
          </cell>
          <cell r="BI402" t="str">
            <v>นายโกมินทร์   พรมเมฆ</v>
          </cell>
          <cell r="BN402" t="str">
            <v>1.นายโกมินทร์ พรมเมฆ
2.นางสาวสมฤทัย อับดุลการิม</v>
          </cell>
          <cell r="BO402" t="str">
            <v>ผู้กู้
ผู้กู้</v>
          </cell>
          <cell r="BP402" t="str">
            <v>1539900062403
5101200038134</v>
          </cell>
          <cell r="CA402">
            <v>1500900157490</v>
          </cell>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AC403">
            <v>12</v>
          </cell>
          <cell r="AD403">
            <v>5</v>
          </cell>
          <cell r="AE403">
            <v>2562</v>
          </cell>
          <cell r="AF403">
            <v>26</v>
          </cell>
          <cell r="AG403">
            <v>5</v>
          </cell>
          <cell r="AH403">
            <v>2563</v>
          </cell>
          <cell r="BB403" t="str">
            <v>สืบทรัพย์ (คำสั่ง 30/11/2564) //คำสั่งสืบทรัพยครั้งที่ 2 (2/4/2568) // รายงานผลสืบ วันที่ 14/6/2568</v>
          </cell>
          <cell r="BC403" t="str">
            <v>เกศินี//นุสบา</v>
          </cell>
          <cell r="BH403">
            <v>823560010895</v>
          </cell>
          <cell r="BI403" t="str">
            <v>นายสาโรจน์   สาครินทร์</v>
          </cell>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T403">
            <v>4</v>
          </cell>
          <cell r="BY403" t="str">
            <v>1.นายสาโรจน์  สาครินทร์
2.นางสาวมินดาหรือเมธ์วดี  ศรีสุริยจันทร์
3.นายนฤเบศร์หรือเกรียงไกร  พุทธปวน
4.นางสาวจิราภรณ์  กันทะเนตร์</v>
          </cell>
          <cell r="BZ403" t="str">
            <v xml:space="preserve">จำเลยที่ 1
จำเลยที่ 2
คู่สมรสจำเลยที่ 2
จำเลยที่ 3
</v>
          </cell>
          <cell r="CA403" t="str">
            <v>1-5003-00106-96-9
1-6299-00044-53-6
1-5099-00372-96-8
1-5603-00094-40-3</v>
          </cell>
          <cell r="CB40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68961 ต.ท่าวังตาล อ.สารภี จ.เชียงใหม่ (สินส่วนตัว)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อ.ภูซาง จ.พะเยา</v>
          </cell>
          <cell r="CC403" t="str">
            <v>พบทรัพย์</v>
          </cell>
          <cell r="CE403">
            <v>4</v>
          </cell>
          <cell r="CW403">
            <v>242899</v>
          </cell>
          <cell r="CX403">
            <v>243397</v>
          </cell>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R404" t="str">
            <v>แขวงเชียงใหม่</v>
          </cell>
          <cell r="S404" t="str">
            <v>ผบ.2599</v>
          </cell>
          <cell r="T404">
            <v>2562</v>
          </cell>
          <cell r="U404" t="str">
            <v>ผบ.3056</v>
          </cell>
          <cell r="V404">
            <v>2562</v>
          </cell>
          <cell r="W404">
            <v>12</v>
          </cell>
          <cell r="X404">
            <v>5</v>
          </cell>
          <cell r="Y404">
            <v>2562</v>
          </cell>
          <cell r="BC404" t="str">
            <v>ธนกร</v>
          </cell>
          <cell r="BH404">
            <v>823561010891</v>
          </cell>
          <cell r="BI404" t="str">
            <v>นายนิรันดร์   วงค์วัฒนา</v>
          </cell>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R405" t="str">
            <v>แขวงเชียงใหม่</v>
          </cell>
          <cell r="S405" t="str">
            <v>ผบ.5275</v>
          </cell>
          <cell r="T405">
            <v>2562</v>
          </cell>
          <cell r="U405" t="str">
            <v>ผบ6160</v>
          </cell>
          <cell r="V405">
            <v>2562</v>
          </cell>
          <cell r="W405">
            <v>8</v>
          </cell>
          <cell r="X405">
            <v>7</v>
          </cell>
          <cell r="Y405">
            <v>2562</v>
          </cell>
          <cell r="BC405" t="str">
            <v>ธนกร</v>
          </cell>
          <cell r="BH405">
            <v>823561010895</v>
          </cell>
          <cell r="BI405" t="str">
            <v>นายอัครพงษ์   จันตาบุญ</v>
          </cell>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R406" t="str">
            <v>แขวงเชียงใหม่</v>
          </cell>
          <cell r="S406" t="str">
            <v>ผบ.2607</v>
          </cell>
          <cell r="T406">
            <v>2562</v>
          </cell>
          <cell r="U406" t="str">
            <v>ผบ.3075</v>
          </cell>
          <cell r="V406">
            <v>2562</v>
          </cell>
          <cell r="W406">
            <v>12</v>
          </cell>
          <cell r="X406">
            <v>5</v>
          </cell>
          <cell r="Y406">
            <v>2562</v>
          </cell>
          <cell r="BC406" t="str">
            <v>ธนกร</v>
          </cell>
          <cell r="BH406">
            <v>823561010897</v>
          </cell>
          <cell r="BI406" t="str">
            <v>นายโชติพัฒน์หรือปฏักซ์     คำภีระ</v>
          </cell>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R407" t="str">
            <v>แขวงเชียงใหม่</v>
          </cell>
          <cell r="S407" t="str">
            <v>ผบ.11129</v>
          </cell>
          <cell r="T407">
            <v>2561</v>
          </cell>
          <cell r="U407" t="str">
            <v>ผบ.14621</v>
          </cell>
          <cell r="V407">
            <v>2561</v>
          </cell>
          <cell r="W407">
            <v>17</v>
          </cell>
          <cell r="X407">
            <v>12</v>
          </cell>
          <cell r="Y407">
            <v>2561</v>
          </cell>
          <cell r="BB407" t="str">
            <v>รายงานผลสืบทรัพย์ 8/11/2567</v>
          </cell>
          <cell r="BC407" t="str">
            <v>ธนกร/วชิราภรณ์</v>
          </cell>
          <cell r="BF407" t="str">
            <v>ศูนย์ 1</v>
          </cell>
          <cell r="BH407">
            <v>823561010502</v>
          </cell>
          <cell r="BI407" t="str">
            <v>นางสาวจีรวรรณ   กอบแก้ว</v>
          </cell>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row>
        <row r="408">
          <cell r="B408">
            <v>402</v>
          </cell>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R408" t="str">
            <v>แขวงเชียงใหม่</v>
          </cell>
          <cell r="S408" t="str">
            <v>ผบ.14277</v>
          </cell>
          <cell r="T408">
            <v>2561</v>
          </cell>
          <cell r="U408" t="str">
            <v>ผบ.558</v>
          </cell>
          <cell r="V408">
            <v>2562</v>
          </cell>
          <cell r="Z408">
            <v>29</v>
          </cell>
          <cell r="AA408">
            <v>1</v>
          </cell>
          <cell r="AB408">
            <v>2562</v>
          </cell>
          <cell r="BC408" t="str">
            <v>ธนกร</v>
          </cell>
          <cell r="BH408">
            <v>823561010508</v>
          </cell>
          <cell r="BI408" t="str">
            <v>นายนพรุจ   ผาวงศ์</v>
          </cell>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R409" t="str">
            <v>จังหวัดฮอด</v>
          </cell>
          <cell r="S409" t="str">
            <v>ผบ.1167</v>
          </cell>
          <cell r="T409">
            <v>2560</v>
          </cell>
          <cell r="U409" t="str">
            <v>ผบ.84</v>
          </cell>
          <cell r="V409">
            <v>2561</v>
          </cell>
          <cell r="Z409">
            <v>19</v>
          </cell>
          <cell r="AA409">
            <v>2</v>
          </cell>
          <cell r="AB409">
            <v>2561</v>
          </cell>
          <cell r="BC409" t="str">
            <v>ธนกร</v>
          </cell>
          <cell r="BH409">
            <v>823760010351</v>
          </cell>
          <cell r="BI409" t="str">
            <v>นางเกตุสุดา    สุขศรี</v>
          </cell>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R410" t="str">
            <v>แขวงเชียงใหม่</v>
          </cell>
          <cell r="S410" t="str">
            <v>ผบ.4811</v>
          </cell>
          <cell r="T410">
            <v>2562</v>
          </cell>
          <cell r="U410" t="str">
            <v>ผบ.10318</v>
          </cell>
          <cell r="V410">
            <v>2562</v>
          </cell>
          <cell r="Z410">
            <v>1</v>
          </cell>
          <cell r="AA410">
            <v>10</v>
          </cell>
          <cell r="AB410">
            <v>2562</v>
          </cell>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F410" t="str">
            <v>ศูนย์ 1</v>
          </cell>
          <cell r="BH410">
            <v>823561010977</v>
          </cell>
          <cell r="BI410" t="str">
            <v>นายนิวัฒน์   ทาจินะ</v>
          </cell>
          <cell r="BJ410">
            <v>242180</v>
          </cell>
          <cell r="BK410">
            <v>242181</v>
          </cell>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E410">
            <v>5</v>
          </cell>
          <cell r="CF410" t="str">
            <v>7+1</v>
          </cell>
          <cell r="CW410">
            <v>243840</v>
          </cell>
          <cell r="CX410">
            <v>243915</v>
          </cell>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R411" t="str">
            <v>แขวงเชียงใหม่</v>
          </cell>
          <cell r="S411" t="str">
            <v>ผบ.7831</v>
          </cell>
          <cell r="T411">
            <v>2561</v>
          </cell>
          <cell r="U411" t="str">
            <v>ผบ.8435</v>
          </cell>
          <cell r="V411">
            <v>2561</v>
          </cell>
          <cell r="Z411">
            <v>28</v>
          </cell>
          <cell r="AA411">
            <v>8</v>
          </cell>
          <cell r="AB411">
            <v>2561</v>
          </cell>
          <cell r="AM411" t="str">
            <v>โฉนด</v>
          </cell>
          <cell r="AN411">
            <v>62627</v>
          </cell>
          <cell r="AO411" t="str">
            <v>แช่ช้าง</v>
          </cell>
          <cell r="AP411" t="str">
            <v>สันกำแพง</v>
          </cell>
          <cell r="AQ411" t="str">
            <v>เชียงใหม่</v>
          </cell>
          <cell r="BB411" t="str">
            <v>ยึดทรัพย์ (คำสั่ง 27/12/2564)</v>
          </cell>
          <cell r="BC411" t="str">
            <v>ธนกร 
เกศินี (สืบ)
ธนกร (ยึด)</v>
          </cell>
          <cell r="BH411">
            <v>823761010150</v>
          </cell>
          <cell r="BI411" t="str">
            <v>นายวิชาญ   ธรรมอภิรัตน์</v>
          </cell>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T411">
            <v>5</v>
          </cell>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D411" t="str">
            <v>พบ</v>
          </cell>
          <cell r="CE411">
            <v>4</v>
          </cell>
          <cell r="CX411">
            <v>243367</v>
          </cell>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R412" t="str">
            <v>จังหวัดเชียงราย</v>
          </cell>
          <cell r="S412" t="str">
            <v>ผบ.3428</v>
          </cell>
          <cell r="T412">
            <v>2557</v>
          </cell>
          <cell r="U412" t="str">
            <v>ผบ.3761</v>
          </cell>
          <cell r="V412">
            <v>2557</v>
          </cell>
          <cell r="Z412">
            <v>21</v>
          </cell>
          <cell r="AA412">
            <v>11</v>
          </cell>
          <cell r="AB412">
            <v>2557</v>
          </cell>
          <cell r="BB412" t="str">
            <v>ส่งผลสืบมาให้ยึดทรัพย์ // ออฟฟิตไม่ได้สืบเอง</v>
          </cell>
          <cell r="BC412" t="str">
            <v>ธนกร</v>
          </cell>
          <cell r="BH412">
            <v>0</v>
          </cell>
          <cell r="BI412" t="str">
            <v>นางสาวเขื่อนทอง   อินตาธิ</v>
          </cell>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R413" t="str">
            <v>แขวงเชียงใหม่</v>
          </cell>
          <cell r="S413" t="str">
            <v>ผบ.2596</v>
          </cell>
          <cell r="T413">
            <v>2562</v>
          </cell>
          <cell r="U413" t="str">
            <v>ผบ.3053</v>
          </cell>
          <cell r="V413">
            <v>2562</v>
          </cell>
          <cell r="W413">
            <v>12</v>
          </cell>
          <cell r="X413">
            <v>5</v>
          </cell>
          <cell r="Y413">
            <v>2562</v>
          </cell>
          <cell r="BC413" t="str">
            <v>ธนกร</v>
          </cell>
          <cell r="BH413">
            <v>823561010363</v>
          </cell>
          <cell r="BI413" t="str">
            <v>นางสาวภัทร์พิชชา   อินแต้ม</v>
          </cell>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Z414">
            <v>12</v>
          </cell>
          <cell r="AA414">
            <v>5</v>
          </cell>
          <cell r="AB414">
            <v>2562</v>
          </cell>
          <cell r="BB414" t="str">
            <v>สืบทรัพย์ (คำสั่ง 30/11/2564) รายงานสืบทรัพย์ 14/11/2567</v>
          </cell>
          <cell r="BC414" t="str">
            <v>ธนกร (สืบ)
เกศินี (สืบ)</v>
          </cell>
          <cell r="BF414" t="str">
            <v>ศูนย์ 1</v>
          </cell>
          <cell r="BH414">
            <v>883161010092</v>
          </cell>
          <cell r="BI414" t="str">
            <v>นางสาวชลธิชา   บูรณวงศ์</v>
          </cell>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X414">
            <v>243333</v>
          </cell>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v>1247877.54</v>
          </cell>
          <cell r="R415" t="str">
            <v>จังหวัดเชียงใหม่</v>
          </cell>
          <cell r="S415" t="str">
            <v>ผบ.352</v>
          </cell>
          <cell r="T415">
            <v>2562</v>
          </cell>
          <cell r="U415" t="str">
            <v>ผบ.1357</v>
          </cell>
          <cell r="V415">
            <v>2562</v>
          </cell>
          <cell r="W415">
            <v>9</v>
          </cell>
          <cell r="X415">
            <v>7</v>
          </cell>
          <cell r="Y415">
            <v>2562</v>
          </cell>
          <cell r="BB415" t="str">
            <v>คำสั่งสืบทรัพย์ครั้งที่ 2 วันที่ 11/09/2566//สืบรายแล้ว รายงานวันที่ 13/11/2566 สืบทรัพย์รอบที่ 3 (คำสั่ง 10/04/2568) // (รายงานผลสืบทรัพย์ 12/6/2568)</v>
          </cell>
          <cell r="BC415" t="str">
            <v>ธนกร/ปฏิยุทธ์</v>
          </cell>
          <cell r="BH415">
            <v>0</v>
          </cell>
          <cell r="BI415" t="str">
            <v>นายวิญญู   ขึ้นนกคุ้ม</v>
          </cell>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E415">
            <v>8</v>
          </cell>
          <cell r="CG415" t="str">
            <v>1.นายวิญญู ขึ้นนกคุ้ม
2.นางคำ ขึ้นนกคุ้ม
3.นายมนู ชัยยศสมบูรณ์
4.นางวนิดา แช่ย้าง
5.นายสมบูรณ์ กันสิน
6.นางสุภาวรรณ์ กันสิน
7.นายนพพร พรมโส
8.นางสาวพรทิพย์ เลาหมู่</v>
          </cell>
          <cell r="CH415" t="str">
            <v>จำเลยที่ 1
คู่สมรสจำเลยที่ 1
จำเลยที่ 2
คู่สมรสจำเลยที่ 2
จำเลยที่ 3
คู่สมรสจำเลยที่ 3
จำเลยที่ 4
คู่สมรสจำเลยที่ 4</v>
          </cell>
          <cell r="CI415" t="str">
            <v xml:space="preserve">3-3605-00645-82-7
5-5020-01045-97-9
3-5006-00327-89-2
3-5002-00513-57-5
3-5001-00037-88-7
5-5007-00008-26-4
3-4105-00277-24-0
3-5803-00089-61-9
</v>
          </cell>
          <cell r="CJ415" t="str">
            <v>-ไม่พบว่ามีกรรมสิทิ์ในที่ดิน อ.เมืองเชียงใหม่ จ.เชียงใหม่
-พบว่ามีกรรมสิทิ์ในที่ดินน.ส.3 เลขที่ 109 หมู่ 6 ต.หนองบัวแดง อ.หนองบัวแดง จ.ชัยภูมิ (สำนักงานที่ดินชัยภูมิแจ้งว่าไม่พบ)
-พบว่ามีกรรมสิทิ์ในที่ดินน.ส.3 เลขที่ 75 หมู่ 4 ต.หนองบัวแดง อ.หนองบัวแดง จ.ชัยภูมิ (สำนักงานที่ดินชัยภูมิแจ้งว่าไม่พบ)
-ไม่พบว่ามีกรรมสิทิ์ในที่ดิน อ.เวียงแหง จ.เชียงใหม่
-ไม่พบว่ามีกรรมสิทิ์ในที่ดิน อ.เมืองเชียงใหม่ จ.เชียงใหม่
-ไม่พบว่ามีกรรมสิทิ์ในที่ดิน อ.หนองบัวแดง จ.ชัยภูมิ
-ไม่พบว่ามีกรรมสิทิ์ในที่ดิน อ.เวียงแหง จ.เชียงใหม่
-ไม่พบว่ามีกรรมสิทิ์ในที่ดิน อ.เมืองเชียงใหม่ จ.เชียงใหม่
-ไม่พบว่ามีกรรมสิทิ์ในที่ดิน อ.แม่แตง จ.เชียงใหม่
-ไม่พบว่ามีกรรมสิทิ์ในที่ดิน อ.เมืองเชียงใหม่ จ.เชียงใหม่
-ไม่พบว่ามีกรรมสิทิ์ในที่ดิน อ.งาว จ.ลำปาง
-ไม่พบว่ามีกรรมสิทิ์ในที่ดิน อ.แม่แตง จ.เชียงใหม่
-ไม่พบว่ามีกรรมสิทิ์ในที่ดิน อ.เมืองเชียงใหม่ จ.เชียงใหม่
-ไม่พบว่ามีกรรมสิทิ์ในที่ดิน อ.แม่ริม จ.เชียงใหม่
-ไม่พบว่ามีกรรมสิทิ์ในที่ดิน อ.เมืองเชียงใหม่ จ.เชียงใหม่
-ไม่พบว่ามีกรรมสิทิ์ในที่ดิน อ.แม่ริม จ.เชียงใหม่
-ไม่พบว่ามีกรรมสิทิ์ในที่ดิน อ.เมืองเชียงใหม่ จ.เชียงใหม่
-ไม่พบว่ามีกรรมสิทิ์ในที่ดิน อ.เชียงดาว จ.เชียงใหม่
-ไม่พบว่ามีกรรมสิทิ์ในที่ดิน อ.เมืองเชียงใหม่ จ.เชียงใหม่
-ไม่พบว่ามีกรรมสิทิ์ในที่ดิน อ.เชียงดาว จ.เชียงใหม่</v>
          </cell>
          <cell r="CK415" t="str">
            <v>พบ</v>
          </cell>
        </row>
        <row r="416">
          <cell r="B416">
            <v>410</v>
          </cell>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R416" t="str">
            <v>แขวงเชียงใหม่</v>
          </cell>
          <cell r="S416" t="str">
            <v>ผบ.4941</v>
          </cell>
          <cell r="T416">
            <v>2562</v>
          </cell>
          <cell r="U416" t="str">
            <v>ผบ.5011</v>
          </cell>
          <cell r="V416">
            <v>2562</v>
          </cell>
          <cell r="W416">
            <v>16</v>
          </cell>
          <cell r="X416">
            <v>6</v>
          </cell>
          <cell r="Y416">
            <v>2562</v>
          </cell>
          <cell r="BB416" t="str">
            <v>ปิดบัญชี</v>
          </cell>
          <cell r="BC416" t="str">
            <v>ธนกร</v>
          </cell>
          <cell r="BH416">
            <v>823560011153</v>
          </cell>
          <cell r="BI416" t="str">
            <v>นางสาวรัตน์ติพร   ไฝทอง</v>
          </cell>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row>
        <row r="417">
          <cell r="B417">
            <v>411</v>
          </cell>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BB417" t="str">
            <v>รายงานผลสืบทรัพย์ (รอบ 2) - พบทรัพย์ 8/8/2567</v>
          </cell>
          <cell r="BC417" t="str">
            <v>ศิราณี // ธิติพร</v>
          </cell>
          <cell r="BF417" t="str">
            <v>ศูนย์ 1</v>
          </cell>
          <cell r="BH417">
            <v>883161010172</v>
          </cell>
          <cell r="BI417" t="str">
            <v>นางสาววิไล   ชัยสมร</v>
          </cell>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E417">
            <v>3</v>
          </cell>
          <cell r="CF417">
            <v>4</v>
          </cell>
          <cell r="CW417">
            <v>243840</v>
          </cell>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N418" t="str">
            <v>เคหะ</v>
          </cell>
          <cell r="O418" t="str">
            <v>3.บุคคลฯและหลักทรัพย์ค้ำประกัน</v>
          </cell>
          <cell r="R418" t="str">
            <v>จังหวัดเชียงใหม่</v>
          </cell>
          <cell r="S418" t="str">
            <v>ผบ.2779</v>
          </cell>
          <cell r="T418">
            <v>2561</v>
          </cell>
          <cell r="U418" t="str">
            <v>ผบ.498</v>
          </cell>
          <cell r="V418">
            <v>2562</v>
          </cell>
          <cell r="BB418" t="str">
            <v>ยึด</v>
          </cell>
          <cell r="BC418" t="str">
            <v>ธนกร</v>
          </cell>
          <cell r="BH418">
            <v>823559010652</v>
          </cell>
          <cell r="BI418" t="str">
            <v>นายสุมิตรหรือธีรมิตร   อธิพรหม</v>
          </cell>
        </row>
        <row r="419">
          <cell r="B419">
            <v>414</v>
          </cell>
          <cell r="C419">
            <v>29</v>
          </cell>
          <cell r="D419">
            <v>10</v>
          </cell>
          <cell r="E419">
            <v>2562</v>
          </cell>
          <cell r="F419">
            <v>800047961654</v>
          </cell>
          <cell r="G419" t="str">
            <v>นางสาว</v>
          </cell>
          <cell r="H419" t="str">
            <v>สุพิน</v>
          </cell>
          <cell r="I419" t="str">
            <v>กานันท์</v>
          </cell>
          <cell r="K419" t="str">
            <v>เซ็นทรัลแอร์พอร์ตพลาซ่า
เชียงใหม่</v>
          </cell>
          <cell r="L419" t="str">
            <v>เชียงใหม่ 1</v>
          </cell>
          <cell r="M419">
            <v>8</v>
          </cell>
          <cell r="N419" t="str">
            <v>สินเชื่อธนาคารประชาชน</v>
          </cell>
          <cell r="R419" t="str">
            <v>จังหวัดเชียงคำ</v>
          </cell>
          <cell r="S419" t="str">
            <v>ผบ.221</v>
          </cell>
          <cell r="T419">
            <v>2561</v>
          </cell>
          <cell r="U419" t="str">
            <v>ผบ.527</v>
          </cell>
          <cell r="V419">
            <v>2561</v>
          </cell>
          <cell r="W419">
            <v>11</v>
          </cell>
          <cell r="X419">
            <v>6</v>
          </cell>
          <cell r="Y419">
            <v>2561</v>
          </cell>
          <cell r="BB419" t="str">
            <v>ส่งยึด 31/10/2562</v>
          </cell>
          <cell r="BC419" t="str">
            <v>ธนกร</v>
          </cell>
          <cell r="BH419">
            <v>0</v>
          </cell>
          <cell r="BI419" t="str">
            <v>นางสาวสุพิน   กานันท์</v>
          </cell>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row>
        <row r="420">
          <cell r="B420">
            <v>415</v>
          </cell>
          <cell r="C420">
            <v>30</v>
          </cell>
          <cell r="D420">
            <v>10</v>
          </cell>
          <cell r="E420">
            <v>2562</v>
          </cell>
          <cell r="F420">
            <v>822152010705</v>
          </cell>
          <cell r="G420" t="str">
            <v>นาย</v>
          </cell>
          <cell r="H420" t="str">
            <v>สงกรานต์</v>
          </cell>
          <cell r="I420" t="str">
            <v>วาเพชร</v>
          </cell>
          <cell r="K420" t="str">
            <v>แม่แจ่ม</v>
          </cell>
          <cell r="N420" t="str">
            <v>พัฒนากลุ่มอาชีพ</v>
          </cell>
          <cell r="R420" t="str">
            <v>จังหวัดฮอด</v>
          </cell>
          <cell r="S420" t="str">
            <v>ผบ.1738</v>
          </cell>
          <cell r="T420">
            <v>2561</v>
          </cell>
          <cell r="U420" t="str">
            <v>ผบ.285</v>
          </cell>
          <cell r="V420">
            <v>2561</v>
          </cell>
          <cell r="Z420">
            <v>7</v>
          </cell>
          <cell r="AA420">
            <v>5</v>
          </cell>
          <cell r="AB420">
            <v>2561</v>
          </cell>
          <cell r="BB420" t="str">
            <v>รายงานผลสืบรอบที่ 2 วันที่ 10/3/68</v>
          </cell>
          <cell r="BC420" t="str">
            <v>ธนกร</v>
          </cell>
          <cell r="BH420">
            <v>823761010064</v>
          </cell>
          <cell r="BI420" t="str">
            <v>นายสงกรานต์   วาเพชร</v>
          </cell>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W420">
            <v>244060</v>
          </cell>
        </row>
        <row r="421">
          <cell r="B421">
            <v>416</v>
          </cell>
          <cell r="F421">
            <v>800028480609</v>
          </cell>
          <cell r="G421" t="str">
            <v>นางสาว</v>
          </cell>
          <cell r="H421" t="str">
            <v>สุกฤตา</v>
          </cell>
          <cell r="I421" t="str">
            <v>โพธิสุวรรณ</v>
          </cell>
          <cell r="J421" t="str">
            <v>3-5001-00370-71-3</v>
          </cell>
          <cell r="K421" t="str">
            <v>เชียงใหม่</v>
          </cell>
          <cell r="L421" t="str">
            <v>เชียงใหม่ 1</v>
          </cell>
          <cell r="M421">
            <v>8</v>
          </cell>
          <cell r="N421" t="str">
            <v>ธนาคารประชาชน</v>
          </cell>
          <cell r="O421" t="str">
            <v>1.บุคคลค้ำประกัน</v>
          </cell>
          <cell r="R421" t="str">
            <v>แขวงเชียงใหม่</v>
          </cell>
          <cell r="S421" t="str">
            <v>ผบ.4733</v>
          </cell>
          <cell r="T421">
            <v>2561</v>
          </cell>
          <cell r="U421" t="str">
            <v>ผบ.6834</v>
          </cell>
          <cell r="V421">
            <v>2561</v>
          </cell>
          <cell r="W421">
            <v>31</v>
          </cell>
          <cell r="X421">
            <v>7</v>
          </cell>
          <cell r="Y421">
            <v>2561</v>
          </cell>
          <cell r="BB421" t="str">
            <v>คำสั่งสืบทรัพย์ครั้งที่ 2 วันที่ 18/07/2566//สืบแล้ว รายงานผลสืบวันที่ 13/11/2566 // คำสั่งสืบทรัพย์ครั้งที่ 3 (2/4/2568)// รายงานผลสืบ วันที่ 14/6/2568</v>
          </cell>
          <cell r="BC421" t="str">
            <v>ธนกร</v>
          </cell>
          <cell r="BH421">
            <v>823560011087</v>
          </cell>
          <cell r="BI421" t="str">
            <v>นางสาวสุกฤตา   โพธิสุวรรณ</v>
          </cell>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T421">
            <v>4</v>
          </cell>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G421" t="str">
            <v xml:space="preserve">1.นางสาวสุกฤตา โพธิสุวรรณ
2.นางนัฐกานต์ คำไชยเทพ
3.นายธัชนาวี คำไชยเทพ
4.นางสาวณปชมหรือสายใจ </v>
          </cell>
          <cell r="CH421" t="str">
            <v>จำเลยที่ 1
จำเลยที่ 2
คู่สมรสจำเลยที่ 2
จำเลยที่ 3</v>
          </cell>
          <cell r="CI421" t="str">
            <v>3-5001-00370-71-3
3-5004-00010-44-5
1-5099-00127-12-2
1-5707-00091-17-7</v>
          </cell>
          <cell r="CJ42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12723 ต.เชียงดาว  อ.เชียงดาว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v>
          </cell>
          <cell r="CK421" t="str">
            <v>พบทรัพย์</v>
          </cell>
          <cell r="CM421">
            <v>4</v>
          </cell>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K422" t="str">
            <v>ดอยเต่า</v>
          </cell>
          <cell r="N422" t="str">
            <v>สินเชื่อเคหะ
สินเชื่อไทรทอง</v>
          </cell>
          <cell r="R422" t="str">
            <v>จังหวัดเชียงใหม่</v>
          </cell>
          <cell r="S422" t="str">
            <v>ผบ.1157</v>
          </cell>
          <cell r="T422">
            <v>2562</v>
          </cell>
          <cell r="U422" t="str">
            <v>ผบ.1373</v>
          </cell>
          <cell r="V422">
            <v>2562</v>
          </cell>
          <cell r="Z422">
            <v>10</v>
          </cell>
          <cell r="AA422">
            <v>7</v>
          </cell>
          <cell r="AB422">
            <v>2562</v>
          </cell>
          <cell r="BC422" t="str">
            <v>ธนกร (ยึด)
วิบูลย์ (สืบ)</v>
          </cell>
          <cell r="BH422">
            <v>883262010677</v>
          </cell>
          <cell r="BI422" t="str">
            <v>นายเอกชัย   ลักษณะลาวัลย์</v>
          </cell>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R423" t="str">
            <v>จังหวัดพะเยา</v>
          </cell>
          <cell r="S423" t="str">
            <v>ผบ.3338</v>
          </cell>
          <cell r="T423">
            <v>2561</v>
          </cell>
          <cell r="U423" t="str">
            <v>ผบ.4305</v>
          </cell>
          <cell r="V423">
            <v>2561</v>
          </cell>
          <cell r="W423">
            <v>18</v>
          </cell>
          <cell r="X423">
            <v>12</v>
          </cell>
          <cell r="Y423">
            <v>2561</v>
          </cell>
          <cell r="BB423" t="str">
            <v>สืบทรัพย์ (คำสั่ง 29/11/2564) //คำสั่งสืบทรัพย์ (2/4/2568) // รายงานผลสืบทรัพย์ครั้งที่ 3 4/6/2568</v>
          </cell>
          <cell r="BC423" t="str">
            <v>ศิราณี
เกศินี
นุสบา</v>
          </cell>
          <cell r="BH423">
            <v>823561010172</v>
          </cell>
          <cell r="BI423" t="str">
            <v>นายสุทธาดา   ศรีชัย</v>
          </cell>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T423">
            <v>3</v>
          </cell>
          <cell r="BU423">
            <v>3</v>
          </cell>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G423" t="str">
            <v>1.นายสุทธาดา  ศรีชัย
2.นายอนุชิต  อักษร
3.นางสาววรลักษณ์  เมฆแสน
4.นางสาวสุนันทา  นวดกลาง</v>
          </cell>
          <cell r="CH423" t="str">
            <v>จำเลยที่ 1
จำเลยที่ 2
จำเลยที่ 3
คู่สมรสจำเลยที่ 3</v>
          </cell>
          <cell r="CI423" t="str">
            <v>1-5601-00207-25-5
1-2510-00064-81-2
1-5505-00080-41-4
1-3099-00345-14-8</v>
          </cell>
          <cell r="CJ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
-ไม่พบว่ามีกรรมสิทธิ์ในที่ดิน อ.โนนสูง จ.นครราชสีมา
-ไม่พบว่ามีกรรมสิทธิ์ในที่ดิน อ.โนนสูง จ.นครราชสีมา</v>
          </cell>
          <cell r="CK423" t="str">
            <v>ไม่พบทรัพย์</v>
          </cell>
          <cell r="CM423">
            <v>4</v>
          </cell>
          <cell r="CX423">
            <v>243367</v>
          </cell>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R424" t="str">
            <v>จังหวัดเชียงใหม่</v>
          </cell>
          <cell r="S424" t="str">
            <v>ผบ.829</v>
          </cell>
          <cell r="T424">
            <v>2559</v>
          </cell>
          <cell r="U424" t="str">
            <v>ผบ.1144</v>
          </cell>
          <cell r="V424">
            <v>2559</v>
          </cell>
          <cell r="W424">
            <v>11</v>
          </cell>
          <cell r="X424">
            <v>7</v>
          </cell>
          <cell r="Y424">
            <v>2559</v>
          </cell>
          <cell r="BB424" t="str">
            <v>ส่งยึด 27/1/2563</v>
          </cell>
          <cell r="BC424" t="str">
            <v>ธนกร</v>
          </cell>
          <cell r="BH424">
            <v>800002136896</v>
          </cell>
          <cell r="BI424" t="str">
            <v>นายจีรพล   พลศิลป์</v>
          </cell>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R425" t="str">
            <v>จังหวัดเชียงใหม่</v>
          </cell>
          <cell r="S425" t="str">
            <v>ผบ.3540</v>
          </cell>
          <cell r="T425">
            <v>2561</v>
          </cell>
          <cell r="U425" t="str">
            <v>ผบ.113</v>
          </cell>
          <cell r="V425">
            <v>2562</v>
          </cell>
          <cell r="Z425">
            <v>25</v>
          </cell>
          <cell r="AA425">
            <v>1</v>
          </cell>
          <cell r="AB425">
            <v>2562</v>
          </cell>
          <cell r="BB425" t="str">
            <v>สืบทรัพย์รอบ2 (คำสั่ง11/9/2566 )//รายงาน 5/1/2567</v>
          </cell>
          <cell r="BC425" t="str">
            <v>ธนกร</v>
          </cell>
          <cell r="BH425">
            <v>823561011006</v>
          </cell>
          <cell r="BI425" t="str">
            <v>นางโสภี   ศรีสุข</v>
          </cell>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R426" t="str">
            <v>จังหวัดฝาง</v>
          </cell>
          <cell r="S426" t="str">
            <v>ผบ.1251</v>
          </cell>
          <cell r="T426">
            <v>2561</v>
          </cell>
          <cell r="U426" t="str">
            <v>ผบ.1529</v>
          </cell>
          <cell r="V426">
            <v>2561</v>
          </cell>
          <cell r="Z426">
            <v>20</v>
          </cell>
          <cell r="AA426">
            <v>12</v>
          </cell>
          <cell r="AB426">
            <v>2562</v>
          </cell>
          <cell r="BB426" t="str">
            <v>รายงานผลสืบทรัพย์ (รอบ 2) - พบทรัพย์ 8/8/2567</v>
          </cell>
          <cell r="BC426" t="str">
            <v>ธนกร // ธิติพร</v>
          </cell>
          <cell r="BF426" t="str">
            <v>ศูนย์ 1</v>
          </cell>
          <cell r="BH426">
            <v>823561010680</v>
          </cell>
          <cell r="BI426" t="str">
            <v>นางสาวณัฏฐนันท์   สุพรรณ์</v>
          </cell>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E426">
            <v>4</v>
          </cell>
          <cell r="CF426" t="str">
            <v>5+1</v>
          </cell>
          <cell r="CW426">
            <v>243840</v>
          </cell>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R427" t="str">
            <v>จังหวัดฝาง</v>
          </cell>
          <cell r="S427" t="str">
            <v>ผบ.1077</v>
          </cell>
          <cell r="T427">
            <v>2562</v>
          </cell>
          <cell r="U427" t="str">
            <v>ผบ.1077</v>
          </cell>
          <cell r="V427">
            <v>2562</v>
          </cell>
          <cell r="Z427">
            <v>17</v>
          </cell>
          <cell r="AA427">
            <v>9</v>
          </cell>
          <cell r="AB427">
            <v>2562</v>
          </cell>
          <cell r="BC427" t="str">
            <v xml:space="preserve">ศิราณี
สรวงสุดา </v>
          </cell>
          <cell r="BH427">
            <v>823561010728</v>
          </cell>
          <cell r="BI427" t="str">
            <v>นางสาวธนิดาหรือพรหมพิริยะ   มนตริยานนท์</v>
          </cell>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T427">
            <v>3</v>
          </cell>
          <cell r="BU427">
            <v>3</v>
          </cell>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Z428">
            <v>23</v>
          </cell>
          <cell r="AA428">
            <v>9</v>
          </cell>
          <cell r="AB428">
            <v>2562</v>
          </cell>
          <cell r="AI428">
            <v>11</v>
          </cell>
          <cell r="AJ428">
            <v>1</v>
          </cell>
          <cell r="AK428">
            <v>2565</v>
          </cell>
          <cell r="AM428" t="str">
            <v>น.ส.3 ก.</v>
          </cell>
          <cell r="AN428">
            <v>107</v>
          </cell>
          <cell r="AO428" t="str">
            <v>ทุ่งก่อ</v>
          </cell>
          <cell r="AP428" t="str">
            <v>เวียงเชียงรุ้ง</v>
          </cell>
          <cell r="AQ428" t="str">
            <v>เชียงราย</v>
          </cell>
          <cell r="AR428">
            <v>547360</v>
          </cell>
          <cell r="AX428">
            <v>17</v>
          </cell>
          <cell r="AY428">
            <v>1</v>
          </cell>
          <cell r="AZ428">
            <v>2565</v>
          </cell>
          <cell r="BA428" t="str">
            <v>ยึดเสร็จแล้ว</v>
          </cell>
          <cell r="BB428" t="str">
            <v>ยึดทรัพย์ (คำสั่ง 11/11/2564)//ยึดแล้ว</v>
          </cell>
          <cell r="BC428" t="str">
            <v>ศิราณี
ศรัญญู (ยึด)</v>
          </cell>
          <cell r="BH428">
            <v>823561010728</v>
          </cell>
          <cell r="BI428" t="str">
            <v>นายอสนี   เรืองงาม</v>
          </cell>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T428">
            <v>4</v>
          </cell>
          <cell r="CX428">
            <v>243397</v>
          </cell>
          <cell r="CY428">
            <v>242905</v>
          </cell>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R429" t="str">
            <v>จังหวัดเชียงใหม่</v>
          </cell>
          <cell r="S429" t="str">
            <v>ผบ.1097</v>
          </cell>
          <cell r="T429">
            <v>2562</v>
          </cell>
          <cell r="U429" t="str">
            <v>ผบ.1615</v>
          </cell>
          <cell r="V429">
            <v>2562</v>
          </cell>
          <cell r="W429">
            <v>5</v>
          </cell>
          <cell r="X429">
            <v>8</v>
          </cell>
          <cell r="Y429">
            <v>2562</v>
          </cell>
          <cell r="BC429" t="str">
            <v>ธนกร</v>
          </cell>
          <cell r="BH429">
            <v>883161010170</v>
          </cell>
          <cell r="BI429" t="str">
            <v>นายชิตกรหรือสุคนธ์   รัตนเวชชากุล</v>
          </cell>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row>
        <row r="430">
          <cell r="B430">
            <v>425</v>
          </cell>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R430" t="str">
            <v>แขวงเชียงใหม่</v>
          </cell>
          <cell r="S430" t="str">
            <v>ผบ.11146</v>
          </cell>
          <cell r="T430">
            <v>2561</v>
          </cell>
          <cell r="U430" t="str">
            <v>ผบ.13159</v>
          </cell>
          <cell r="V430">
            <v>2561</v>
          </cell>
          <cell r="W430">
            <v>20</v>
          </cell>
          <cell r="X430">
            <v>11</v>
          </cell>
          <cell r="Y430">
            <v>2561</v>
          </cell>
          <cell r="BC430" t="str">
            <v>ธนกร
เกศินี (สืบ)</v>
          </cell>
          <cell r="BH430">
            <v>823759010665</v>
          </cell>
          <cell r="BI430" t="str">
            <v>นายอำนาจ   แก้วจี๋</v>
          </cell>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D430" t="str">
            <v>ไม่พบ</v>
          </cell>
          <cell r="CE430">
            <v>3</v>
          </cell>
          <cell r="CX430">
            <v>243333</v>
          </cell>
        </row>
        <row r="431">
          <cell r="B431">
            <v>426</v>
          </cell>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R431" t="str">
            <v>แขวงเชียงใหม่</v>
          </cell>
          <cell r="S431" t="str">
            <v>ผบ.2618</v>
          </cell>
          <cell r="T431">
            <v>2562</v>
          </cell>
          <cell r="U431" t="str">
            <v>ผบ.3058</v>
          </cell>
          <cell r="V431">
            <v>2562</v>
          </cell>
          <cell r="Z431">
            <v>12</v>
          </cell>
          <cell r="AA431">
            <v>5</v>
          </cell>
          <cell r="AB431">
            <v>2562</v>
          </cell>
          <cell r="BC431" t="str">
            <v>ธนกร
มลฤดี</v>
          </cell>
          <cell r="BF431" t="str">
            <v>ศูนย์ 1</v>
          </cell>
          <cell r="BH431">
            <v>883161010239</v>
          </cell>
          <cell r="BI431" t="str">
            <v>นายธีรพงษ์   โรจนคีรีสันติ</v>
          </cell>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row>
        <row r="432">
          <cell r="B432">
            <v>427</v>
          </cell>
          <cell r="G432" t="str">
            <v>นาง</v>
          </cell>
          <cell r="H432" t="str">
            <v>มลฤดี</v>
          </cell>
          <cell r="I432" t="str">
            <v>โอฬารกิจเรืองชัย</v>
          </cell>
          <cell r="R432" t="str">
            <v>จังหวัดตาก</v>
          </cell>
          <cell r="BC432" t="str">
            <v>ธนกร</v>
          </cell>
          <cell r="BH432">
            <v>0</v>
          </cell>
          <cell r="BI432" t="str">
            <v>นางมลฤดี   โอฬารกิจเรืองชัย</v>
          </cell>
        </row>
        <row r="433">
          <cell r="B433">
            <v>428</v>
          </cell>
          <cell r="G433" t="str">
            <v>นางสาว</v>
          </cell>
          <cell r="H433" t="str">
            <v>ชรินธร</v>
          </cell>
          <cell r="I433" t="str">
            <v>แก้วฟ้า</v>
          </cell>
          <cell r="R433" t="str">
            <v>จังหวัดเชียงราย</v>
          </cell>
          <cell r="BC433" t="str">
            <v>ธนกร</v>
          </cell>
          <cell r="BH433">
            <v>0</v>
          </cell>
          <cell r="BI433" t="str">
            <v>นางสาวชรินธร   แก้วฟ้า</v>
          </cell>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R434" t="str">
            <v>จังหวัดเชียงใหม่</v>
          </cell>
          <cell r="S434" t="str">
            <v>ผบ.2085</v>
          </cell>
          <cell r="T434">
            <v>2560</v>
          </cell>
          <cell r="U434" t="str">
            <v>ผบ.2660</v>
          </cell>
          <cell r="V434">
            <v>2560</v>
          </cell>
          <cell r="BB434" t="str">
            <v>ชะลอยึด 9/7/2563</v>
          </cell>
          <cell r="BC434" t="str">
            <v>กฎหมายธรรม</v>
          </cell>
          <cell r="BH434">
            <v>0</v>
          </cell>
          <cell r="BI434" t="str">
            <v>นางสาวณิชยาหรือณิชาภัฎฐ์   ทาสุภาหรือธีระบุณยภรณ์</v>
          </cell>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AC435">
            <v>17</v>
          </cell>
          <cell r="AD435">
            <v>6</v>
          </cell>
          <cell r="AE435">
            <v>2564</v>
          </cell>
          <cell r="BH435">
            <v>0</v>
          </cell>
          <cell r="BI435" t="str">
            <v>นางต๋อม   สร้อยฟ้า</v>
          </cell>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T435">
            <v>5</v>
          </cell>
          <cell r="CD435" t="str">
            <v>พบ</v>
          </cell>
          <cell r="CX435">
            <v>243333</v>
          </cell>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N436" t="str">
            <v>สินเชื่อเคหะ</v>
          </cell>
          <cell r="O436" t="str">
            <v>2.หลักทรัพย์ค้ำประกัน</v>
          </cell>
          <cell r="R436" t="str">
            <v>จังหวัดเทิง</v>
          </cell>
          <cell r="S436" t="str">
            <v>ผบ.743</v>
          </cell>
          <cell r="T436">
            <v>2556</v>
          </cell>
          <cell r="U436" t="str">
            <v>ผบ.969</v>
          </cell>
          <cell r="V436">
            <v>2556</v>
          </cell>
          <cell r="BB436" t="str">
            <v>ขับไล่</v>
          </cell>
          <cell r="BH436">
            <v>0</v>
          </cell>
          <cell r="BI436" t="str">
            <v>นางสาวสายสุนีย์   สารสุวรรณ</v>
          </cell>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BC437" t="str">
            <v>ศิราณี</v>
          </cell>
          <cell r="BH437">
            <v>823560010968</v>
          </cell>
          <cell r="BI437" t="str">
            <v>นายกิตติธัช   ทองชัยศรี</v>
          </cell>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BB438" t="str">
            <v>///ปิดบัญชีเนื่องจากขายหนี้</v>
          </cell>
          <cell r="BC438" t="str">
            <v>ศิราณี</v>
          </cell>
          <cell r="BH438">
            <v>883161010234</v>
          </cell>
          <cell r="BI438" t="str">
            <v>นายจักริน   บุตรพรหม</v>
          </cell>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R439" t="str">
            <v>จังหวัดฝาง</v>
          </cell>
          <cell r="U439" t="str">
            <v>ผบ.3792</v>
          </cell>
          <cell r="V439">
            <v>2557</v>
          </cell>
          <cell r="BI439" t="str">
            <v>นายทรงกลด   คเวสก์สุกุล</v>
          </cell>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BB440" t="str">
            <v>สืบครั้งที่ 2 รายงานผลสืบ 16/1/2568</v>
          </cell>
          <cell r="BC440" t="str">
            <v>ศิราณี/นุสบา</v>
          </cell>
          <cell r="BH440">
            <v>883161010244</v>
          </cell>
          <cell r="BI440" t="str">
            <v>นายสัมฤทธิ์   คำปินตา</v>
          </cell>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E440">
            <v>4</v>
          </cell>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BB441" t="str">
            <v xml:space="preserve">สืบทรัพย์ (คำสั่ง 26/11/2564) // สืบครั้งที่ 3 รายงานผลสืบ 15/1/2568 </v>
          </cell>
          <cell r="BC441" t="str">
            <v>ศิราณี
เกศินี
นุสบา</v>
          </cell>
          <cell r="BH441">
            <v>883161010241</v>
          </cell>
          <cell r="BI441" t="str">
            <v>นางสาวพรทิพย์   สำนองคำ</v>
          </cell>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S441" t="str">
            <v>พบ
ไม่พบ
ไม่พบ
ไม่พบ</v>
          </cell>
          <cell r="BT441">
            <v>4</v>
          </cell>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M441">
            <v>4</v>
          </cell>
          <cell r="CX441">
            <v>243333</v>
          </cell>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Z442">
            <v>9</v>
          </cell>
          <cell r="AA442">
            <v>7</v>
          </cell>
          <cell r="AB442">
            <v>2562</v>
          </cell>
          <cell r="BC442" t="str">
            <v>ศิราณี</v>
          </cell>
          <cell r="BH442">
            <v>883161010090</v>
          </cell>
          <cell r="BI442" t="str">
            <v>นายทิฐิกร   ลำเจียกหอม</v>
          </cell>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Z443">
            <v>20</v>
          </cell>
          <cell r="AA443">
            <v>8</v>
          </cell>
          <cell r="AB443">
            <v>2561</v>
          </cell>
          <cell r="BC443" t="str">
            <v>ศิราณี</v>
          </cell>
          <cell r="BF443" t="str">
            <v>ศูนย์ 2</v>
          </cell>
          <cell r="BH443">
            <v>823760010364</v>
          </cell>
          <cell r="BI443" t="str">
            <v>นางสุภาพรรณ   ก๋าอุโมงค์</v>
          </cell>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Z444">
            <v>28</v>
          </cell>
          <cell r="AA444">
            <v>10</v>
          </cell>
          <cell r="AB444">
            <v>2562</v>
          </cell>
          <cell r="BC444" t="str">
            <v>ศิราณี</v>
          </cell>
          <cell r="BH444">
            <v>823860010582</v>
          </cell>
          <cell r="BI444" t="str">
            <v>นายธีระยุทธ   ทองพรหม</v>
          </cell>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Z445">
            <v>28</v>
          </cell>
          <cell r="AA445">
            <v>10</v>
          </cell>
          <cell r="AB445">
            <v>2562</v>
          </cell>
          <cell r="BB445" t="str">
            <v>รายงานผลสืบทรัพย์ 8/11/2567</v>
          </cell>
          <cell r="BC445" t="str">
            <v>วรกมล/วชิราภรณ์</v>
          </cell>
          <cell r="BH445">
            <v>883161010102</v>
          </cell>
          <cell r="BI445" t="str">
            <v>นางสาวมณฑาทิพย์   ก้านอินทร์</v>
          </cell>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row>
        <row r="446">
          <cell r="B446">
            <v>441</v>
          </cell>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P446">
            <v>45829.45</v>
          </cell>
          <cell r="R446" t="str">
            <v>แขวงเชียงใหม่</v>
          </cell>
          <cell r="S446" t="str">
            <v>ผบ.4809</v>
          </cell>
          <cell r="T446">
            <v>2562</v>
          </cell>
          <cell r="U446" t="str">
            <v>ผบ.6104</v>
          </cell>
          <cell r="V446">
            <v>2562</v>
          </cell>
          <cell r="Z446">
            <v>8</v>
          </cell>
          <cell r="AA446">
            <v>7</v>
          </cell>
          <cell r="AB446">
            <v>2562</v>
          </cell>
          <cell r="BB446" t="str">
            <v>คำสั่งถอนการยึดทรัพย์และถอนการบังคับคดี 11/4/2566//ถอนการยึดทรัพย์ 11/4/2566 รายงาน 12/4/2566</v>
          </cell>
          <cell r="BC446" t="str">
            <v>ศิราณี</v>
          </cell>
          <cell r="BH446">
            <v>883162010740</v>
          </cell>
          <cell r="BI446" t="str">
            <v>นางสาวศิรินทิพย์      บุญธรรม</v>
          </cell>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R447" t="str">
            <v>แขวงเชียงใหม่</v>
          </cell>
          <cell r="S447" t="str">
            <v>ผบ.2594</v>
          </cell>
          <cell r="T447">
            <v>2562</v>
          </cell>
          <cell r="U447" t="str">
            <v>ผบ.3045</v>
          </cell>
          <cell r="V447">
            <v>2562</v>
          </cell>
          <cell r="Z447">
            <v>12</v>
          </cell>
          <cell r="AA447">
            <v>5</v>
          </cell>
          <cell r="AB447">
            <v>2562</v>
          </cell>
          <cell r="BC447" t="str">
            <v>ศิราณี</v>
          </cell>
          <cell r="BF447" t="str">
            <v>ศูนย์ 1</v>
          </cell>
          <cell r="BH447">
            <v>823561010888</v>
          </cell>
          <cell r="BI447" t="str">
            <v>นางสาวกัลยา   วิลัยศรี</v>
          </cell>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R448" t="str">
            <v>แขวงเชียงใหม่</v>
          </cell>
          <cell r="S448" t="str">
            <v>ผบ.2590</v>
          </cell>
          <cell r="T448">
            <v>2562</v>
          </cell>
          <cell r="U448" t="str">
            <v>ผบ.3042</v>
          </cell>
          <cell r="V448">
            <v>2562</v>
          </cell>
          <cell r="Z448">
            <v>12</v>
          </cell>
          <cell r="AA448">
            <v>5</v>
          </cell>
          <cell r="AB448">
            <v>2562</v>
          </cell>
          <cell r="BC448" t="str">
            <v>ศิราณี</v>
          </cell>
          <cell r="BF448" t="str">
            <v>ศูนย์ 1</v>
          </cell>
          <cell r="BH448">
            <v>823561010892</v>
          </cell>
          <cell r="BI448" t="str">
            <v>นายอาทิตย์   ความดีดำรง</v>
          </cell>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R449" t="str">
            <v>แขวงเชียงใหม่</v>
          </cell>
          <cell r="S449" t="str">
            <v>ผบ.2611</v>
          </cell>
          <cell r="T449">
            <v>2562</v>
          </cell>
          <cell r="U449" t="str">
            <v>ผบ.3061</v>
          </cell>
          <cell r="V449">
            <v>2562</v>
          </cell>
          <cell r="Z449">
            <v>12</v>
          </cell>
          <cell r="AA449">
            <v>5</v>
          </cell>
          <cell r="AB449">
            <v>2562</v>
          </cell>
          <cell r="BB449" t="str">
            <v>รายงานผลสืบทรัพย์ (รอบ 2) - พบทรัพย์ 8/8/2567</v>
          </cell>
          <cell r="BC449" t="str">
            <v>ศิราณี // ธิติพร</v>
          </cell>
          <cell r="BF449" t="str">
            <v>ศูนย์ 1</v>
          </cell>
          <cell r="BH449">
            <v>823561010982</v>
          </cell>
          <cell r="BI449" t="str">
            <v>นายสมัย   กล่อมสูงเนิน</v>
          </cell>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E449">
            <v>4</v>
          </cell>
          <cell r="CF449" t="str">
            <v>5+1</v>
          </cell>
          <cell r="CW449">
            <v>243840</v>
          </cell>
          <cell r="CX449">
            <v>243915</v>
          </cell>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R450" t="str">
            <v>แขวงเชียงใหม่</v>
          </cell>
          <cell r="S450" t="str">
            <v>ผบ.4810</v>
          </cell>
          <cell r="T450">
            <v>2562</v>
          </cell>
          <cell r="U450" t="str">
            <v>ผบ.6105</v>
          </cell>
          <cell r="V450">
            <v>2562</v>
          </cell>
          <cell r="Z450">
            <v>8</v>
          </cell>
          <cell r="AA450">
            <v>7</v>
          </cell>
          <cell r="AB450">
            <v>2562</v>
          </cell>
          <cell r="BC450" t="str">
            <v>ศิราณี</v>
          </cell>
          <cell r="BH450">
            <v>883161010084</v>
          </cell>
          <cell r="BI450" t="str">
            <v>นายสมภพ   ชิดเชื้อ</v>
          </cell>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R451" t="str">
            <v>แขวงเชียงใหม่</v>
          </cell>
          <cell r="S451" t="str">
            <v>ผบ.2595</v>
          </cell>
          <cell r="T451">
            <v>2562</v>
          </cell>
          <cell r="U451" t="str">
            <v>ผบ.3039</v>
          </cell>
          <cell r="V451">
            <v>2562</v>
          </cell>
          <cell r="Z451">
            <v>12</v>
          </cell>
          <cell r="AA451">
            <v>5</v>
          </cell>
          <cell r="AB451">
            <v>2562</v>
          </cell>
          <cell r="BB451" t="str">
            <v>รายงานสืบทรัพย์ 14/11/2567</v>
          </cell>
          <cell r="BC451" t="str">
            <v>ศิราณี</v>
          </cell>
          <cell r="BF451" t="str">
            <v>ศูนย์ 1</v>
          </cell>
          <cell r="BH451">
            <v>883161010093</v>
          </cell>
          <cell r="BI451" t="str">
            <v>นางศรีลา   วงศ์มูล</v>
          </cell>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R452" t="str">
            <v>แขวงเชียงใหม่</v>
          </cell>
          <cell r="S452" t="str">
            <v>ผบ.5380</v>
          </cell>
          <cell r="T452">
            <v>2562</v>
          </cell>
          <cell r="U452" t="str">
            <v>ผบ.6087</v>
          </cell>
          <cell r="V452">
            <v>2562</v>
          </cell>
          <cell r="Z452">
            <v>8</v>
          </cell>
          <cell r="AA452">
            <v>7</v>
          </cell>
          <cell r="AB452">
            <v>2562</v>
          </cell>
          <cell r="BB452" t="str">
            <v>สืบทรัพย์ครั้งที่ 2 28/5/2567//ลงผลวันที่ 11/6/2567//รายงานผล11/6/2567//รายงานผลสืบทรัพย์11/6/2567//</v>
          </cell>
          <cell r="BC452" t="str">
            <v>ศิราณี</v>
          </cell>
          <cell r="BH452">
            <v>883162010680</v>
          </cell>
          <cell r="BI452" t="str">
            <v>นางเยาวราช      ดาทอง</v>
          </cell>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J452" t="e">
            <v>#NAME?</v>
          </cell>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R453" t="str">
            <v>แขวงเชียงใหม่</v>
          </cell>
          <cell r="S453" t="str">
            <v>ผบ.5390</v>
          </cell>
          <cell r="T453">
            <v>2562</v>
          </cell>
          <cell r="U453" t="str">
            <v>ผบ.6509</v>
          </cell>
          <cell r="V453">
            <v>2562</v>
          </cell>
          <cell r="Z453">
            <v>22</v>
          </cell>
          <cell r="AA453">
            <v>7</v>
          </cell>
          <cell r="AB453">
            <v>2562</v>
          </cell>
          <cell r="AI453">
            <v>11</v>
          </cell>
          <cell r="AJ453">
            <v>8</v>
          </cell>
          <cell r="AK453">
            <v>2564</v>
          </cell>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C453" t="str">
            <v>ศิราณี
สารุท์ ยึด</v>
          </cell>
          <cell r="BH453">
            <v>823560010210</v>
          </cell>
          <cell r="BI453" t="str">
            <v>นายสถาพร      ฝ่ายชรา</v>
          </cell>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CJ453" t="e">
            <v>#NAME?</v>
          </cell>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AC454">
            <v>13</v>
          </cell>
          <cell r="AD454">
            <v>3</v>
          </cell>
          <cell r="AE454">
            <v>2561</v>
          </cell>
          <cell r="AF454">
            <v>9</v>
          </cell>
          <cell r="AG454">
            <v>9</v>
          </cell>
          <cell r="AH454">
            <v>2563</v>
          </cell>
          <cell r="AI454">
            <v>9</v>
          </cell>
          <cell r="AJ454">
            <v>7</v>
          </cell>
          <cell r="AK454">
            <v>2564</v>
          </cell>
          <cell r="AM454" t="str">
            <v>โฉนด</v>
          </cell>
          <cell r="AN454">
            <v>43587</v>
          </cell>
          <cell r="AO454" t="str">
            <v>ร้องวัวแดง</v>
          </cell>
          <cell r="AP454" t="str">
            <v>สันกำแพง</v>
          </cell>
          <cell r="AQ454" t="str">
            <v>เชียงใหม่</v>
          </cell>
          <cell r="AR454">
            <v>139100</v>
          </cell>
          <cell r="AX454">
            <v>20</v>
          </cell>
          <cell r="AY454">
            <v>7</v>
          </cell>
          <cell r="AZ454">
            <v>2564</v>
          </cell>
          <cell r="BA454" t="str">
            <v>ยึดเสร็จแล้ว</v>
          </cell>
          <cell r="BH454">
            <v>0</v>
          </cell>
          <cell r="BI454" t="str">
            <v>นายการุณ   ปวงสุข</v>
          </cell>
          <cell r="CJ454" t="e">
            <v>#NAME?</v>
          </cell>
        </row>
        <row r="455">
          <cell r="B455">
            <v>450</v>
          </cell>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Z455">
            <v>9</v>
          </cell>
          <cell r="AA455">
            <v>7</v>
          </cell>
          <cell r="AB455">
            <v>2561</v>
          </cell>
          <cell r="AI455">
            <v>27</v>
          </cell>
          <cell r="AJ455">
            <v>11</v>
          </cell>
          <cell r="AK455">
            <v>2562</v>
          </cell>
          <cell r="AM455" t="str">
            <v>โฉนด</v>
          </cell>
          <cell r="AN455">
            <v>3416</v>
          </cell>
          <cell r="AO455" t="str">
            <v>ป่าไผ่</v>
          </cell>
          <cell r="AP455" t="str">
            <v>ลี้</v>
          </cell>
          <cell r="AQ455" t="str">
            <v>ลำพูน</v>
          </cell>
          <cell r="BB455" t="str">
            <v>ยึด//ถอนการยึดทรัพย์และบังคับดคี (คำสั่ง 9/9/2565) ถอนแล้ววันที่ 14/9/2565 รายงานผลวันที่ 4/10/2565</v>
          </cell>
          <cell r="BC455" t="str">
            <v>ธนกร</v>
          </cell>
          <cell r="BH455">
            <v>823761010114</v>
          </cell>
          <cell r="BI455" t="str">
            <v>นายนนทิชา   อินกองงาม</v>
          </cell>
        </row>
        <row r="456">
          <cell r="B456">
            <v>451</v>
          </cell>
          <cell r="H456" t="str">
            <v>ห้างหุ้นส่วนจำกัด เชียงใหม่ โค-เฮาส์ซิ่ง</v>
          </cell>
          <cell r="J456" t="str">
            <v>0-5035-54004-22-2</v>
          </cell>
          <cell r="K456" t="str">
            <v>หางดง</v>
          </cell>
          <cell r="L456" t="str">
            <v>เชียงใหม่ 3</v>
          </cell>
          <cell r="M456">
            <v>8</v>
          </cell>
          <cell r="R456" t="str">
            <v>จังหวัดเชียงใหม่</v>
          </cell>
          <cell r="S456" t="str">
            <v>ผบ.1953</v>
          </cell>
          <cell r="T456">
            <v>2561</v>
          </cell>
          <cell r="U456" t="str">
            <v>ผบ.451</v>
          </cell>
          <cell r="V456">
            <v>2562</v>
          </cell>
          <cell r="BB456" t="str">
            <v>ยึด</v>
          </cell>
          <cell r="BH456">
            <v>0</v>
          </cell>
          <cell r="BI456" t="str">
            <v xml:space="preserve">ห้างหุ้นส่วนจำกัด เชียงใหม่ โค-เฮาส์ซิ่ง   </v>
          </cell>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E456">
            <v>3</v>
          </cell>
        </row>
        <row r="457">
          <cell r="B457">
            <v>452</v>
          </cell>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Z457">
            <v>16</v>
          </cell>
          <cell r="AA457">
            <v>6</v>
          </cell>
          <cell r="AB457">
            <v>2562</v>
          </cell>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H457">
            <v>823561010359</v>
          </cell>
          <cell r="BI457" t="str">
            <v>นายศักดิ์นรินทร์     เมืองใจ</v>
          </cell>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Z458">
            <v>16</v>
          </cell>
          <cell r="AA458">
            <v>6</v>
          </cell>
          <cell r="AB458">
            <v>2562</v>
          </cell>
          <cell r="BB458" t="str">
            <v>รายงานผลสืบทรัพย์ครั้งที่ 2 10/7/2567</v>
          </cell>
          <cell r="BC458" t="str">
            <v>ศิราณี/วชิราภรณ์</v>
          </cell>
          <cell r="BH458">
            <v>883162010623</v>
          </cell>
          <cell r="BI458" t="str">
            <v>นายพัลลภ   สุธรรม</v>
          </cell>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W458">
            <v>243844</v>
          </cell>
        </row>
        <row r="459">
          <cell r="B459">
            <v>454</v>
          </cell>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R459" t="str">
            <v>แขวงเชียงใหม่</v>
          </cell>
          <cell r="S459" t="str">
            <v>ผบ.4831</v>
          </cell>
          <cell r="T459">
            <v>2562</v>
          </cell>
          <cell r="U459" t="str">
            <v>ผบ.4980</v>
          </cell>
          <cell r="V459">
            <v>2562</v>
          </cell>
          <cell r="BB459" t="str">
            <v>ปิดบัญชี</v>
          </cell>
          <cell r="BC459" t="str">
            <v>ศิราณี</v>
          </cell>
          <cell r="BH459">
            <v>0</v>
          </cell>
          <cell r="BI459" t="str">
            <v>นางเสาวรีย์   หล่อหลอม</v>
          </cell>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row>
        <row r="460">
          <cell r="B460">
            <v>455</v>
          </cell>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BC460" t="str">
            <v>ศิราณี</v>
          </cell>
          <cell r="BH460" t="str">
            <v>-</v>
          </cell>
          <cell r="BI460" t="str">
            <v>นายคุณากร   สุริยะมณี</v>
          </cell>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row>
        <row r="461">
          <cell r="B461">
            <v>456</v>
          </cell>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R461" t="str">
            <v>จังหวัดฝาง</v>
          </cell>
          <cell r="S461" t="str">
            <v>ผบ.1188</v>
          </cell>
          <cell r="T461">
            <v>2561</v>
          </cell>
          <cell r="U461" t="str">
            <v>ผบ.1379</v>
          </cell>
          <cell r="V461">
            <v>2561</v>
          </cell>
          <cell r="BC461" t="str">
            <v>ศิราณี</v>
          </cell>
          <cell r="BH461">
            <v>823561010628</v>
          </cell>
          <cell r="BI461" t="str">
            <v>นายบุญชู   เชื้อฉิม</v>
          </cell>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row>
        <row r="462">
          <cell r="B462">
            <v>457</v>
          </cell>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Z462">
            <v>3</v>
          </cell>
          <cell r="AA462">
            <v>10</v>
          </cell>
          <cell r="AB462">
            <v>2560</v>
          </cell>
          <cell r="BC462" t="str">
            <v>ศิราณี</v>
          </cell>
          <cell r="BH462">
            <v>823560010593</v>
          </cell>
          <cell r="BI462" t="str">
            <v>นางกรรณิการ์   ไชยกุล</v>
          </cell>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row>
        <row r="463">
          <cell r="B463">
            <v>458</v>
          </cell>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R463" t="str">
            <v>แขวงเชียงใหม่</v>
          </cell>
          <cell r="S463" t="str">
            <v>ผบ.7836</v>
          </cell>
          <cell r="T463">
            <v>2561</v>
          </cell>
          <cell r="U463" t="str">
            <v>ผบ.8483</v>
          </cell>
          <cell r="V463">
            <v>2561</v>
          </cell>
          <cell r="Z463">
            <v>28</v>
          </cell>
          <cell r="AA463">
            <v>8</v>
          </cell>
          <cell r="AB463">
            <v>2561</v>
          </cell>
          <cell r="BC463" t="str">
            <v>ศิราณี</v>
          </cell>
          <cell r="BH463">
            <v>823758010647</v>
          </cell>
          <cell r="BI463" t="str">
            <v>นางวารุณี   ลิ่วเฉลิมวงศ์</v>
          </cell>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row>
        <row r="464">
          <cell r="B464">
            <v>459</v>
          </cell>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R464" t="str">
            <v>แขวงเชียงใหม่</v>
          </cell>
          <cell r="S464" t="str">
            <v>ผบ.7832</v>
          </cell>
          <cell r="T464">
            <v>2561</v>
          </cell>
          <cell r="U464" t="str">
            <v>ผบ.8433</v>
          </cell>
          <cell r="V464">
            <v>2561</v>
          </cell>
          <cell r="BC464" t="str">
            <v>ศิราณี</v>
          </cell>
          <cell r="BH464">
            <v>823761010188</v>
          </cell>
          <cell r="BI464" t="str">
            <v>นางอำไพวิทย์   อินขะ</v>
          </cell>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row>
        <row r="465">
          <cell r="B465">
            <v>460</v>
          </cell>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R465" t="str">
            <v>แขวงเชียงใหม่</v>
          </cell>
          <cell r="S465" t="str">
            <v>ผบ.3799</v>
          </cell>
          <cell r="T465">
            <v>2561</v>
          </cell>
          <cell r="U465" t="str">
            <v>ผบ.6078</v>
          </cell>
          <cell r="V465">
            <v>2561</v>
          </cell>
          <cell r="BC465" t="str">
            <v>ศิราณี</v>
          </cell>
          <cell r="BH465">
            <v>823761010127</v>
          </cell>
          <cell r="BI465" t="str">
            <v>นางสาวกิ่งกาญจน์   กองกิจ</v>
          </cell>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row>
        <row r="466">
          <cell r="B466">
            <v>461</v>
          </cell>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P466">
            <v>99968</v>
          </cell>
          <cell r="Q466">
            <v>12</v>
          </cell>
          <cell r="R466" t="str">
            <v>แขวงเชียงใหม่</v>
          </cell>
          <cell r="S466" t="str">
            <v>ผบ.2619</v>
          </cell>
          <cell r="T466">
            <v>2562</v>
          </cell>
          <cell r="U466" t="str">
            <v>ผบ.3065</v>
          </cell>
          <cell r="V466">
            <v>2562</v>
          </cell>
          <cell r="BB466" t="str">
            <v>รายงานผลสืบวันที่ 7/1/2568</v>
          </cell>
          <cell r="BC466" t="str">
            <v>ศิราณี</v>
          </cell>
          <cell r="BH466">
            <v>800031054946</v>
          </cell>
          <cell r="BI466" t="str">
            <v>นายบุญจักร   อินเรือง</v>
          </cell>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row>
        <row r="467">
          <cell r="B467">
            <v>462</v>
          </cell>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BC467" t="str">
            <v>ศิราณี</v>
          </cell>
          <cell r="BH467" t="str">
            <v xml:space="preserve"> </v>
          </cell>
          <cell r="BI467" t="str">
            <v>นายบุญธรรม   เจริญวงค์หรือเจริญวงศ์</v>
          </cell>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row>
        <row r="468">
          <cell r="B468">
            <v>463</v>
          </cell>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Z468">
            <v>25</v>
          </cell>
          <cell r="AA468">
            <v>11</v>
          </cell>
          <cell r="AB468">
            <v>2562</v>
          </cell>
          <cell r="BC468" t="str">
            <v>ศิราณี</v>
          </cell>
          <cell r="BH468">
            <v>883262011613</v>
          </cell>
          <cell r="BI468" t="str">
            <v>นางบัวจันทร์   มายะวงค์</v>
          </cell>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row>
        <row r="469">
          <cell r="B469">
            <v>464</v>
          </cell>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Z469">
            <v>25</v>
          </cell>
          <cell r="AA469">
            <v>11</v>
          </cell>
          <cell r="AB469">
            <v>2562</v>
          </cell>
          <cell r="BC469" t="str">
            <v>ศิราณี</v>
          </cell>
          <cell r="BH469">
            <v>883262011580</v>
          </cell>
          <cell r="BI469" t="str">
            <v>นางบัวซอน   ยมศรีเคน</v>
          </cell>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row>
        <row r="470">
          <cell r="B470">
            <v>465</v>
          </cell>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Z470">
            <v>25</v>
          </cell>
          <cell r="AA470">
            <v>11</v>
          </cell>
          <cell r="AB470">
            <v>2562</v>
          </cell>
          <cell r="BC470" t="str">
            <v>ศิราณี</v>
          </cell>
          <cell r="BF470" t="str">
            <v>ศูนย์ 2</v>
          </cell>
          <cell r="BH470">
            <v>883262011614</v>
          </cell>
          <cell r="BI470" t="str">
            <v>นางกัญญา   สุวันแปง</v>
          </cell>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row>
        <row r="471">
          <cell r="B471">
            <v>466</v>
          </cell>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Z471">
            <v>25</v>
          </cell>
          <cell r="AA471">
            <v>11</v>
          </cell>
          <cell r="AB471">
            <v>2562</v>
          </cell>
          <cell r="BC471" t="str">
            <v>ศิราณี</v>
          </cell>
          <cell r="BH471">
            <v>883262011577</v>
          </cell>
          <cell r="BI471" t="str">
            <v>นางสาวแก้วฑิพย์หรือผัดแก้ว   ตาต๊ะหรือทาต๊ะ</v>
          </cell>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row>
        <row r="472">
          <cell r="B472">
            <v>467</v>
          </cell>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Z472">
            <v>25</v>
          </cell>
          <cell r="AA472">
            <v>11</v>
          </cell>
          <cell r="AB472">
            <v>2562</v>
          </cell>
          <cell r="BC472" t="str">
            <v>ศิราณี</v>
          </cell>
          <cell r="BH472">
            <v>883262011600</v>
          </cell>
          <cell r="BI472" t="str">
            <v>นายณัฐวุฒิ   ชัยโพธิ</v>
          </cell>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row>
        <row r="473">
          <cell r="B473">
            <v>468</v>
          </cell>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BC473" t="str">
            <v>ศิราณี</v>
          </cell>
          <cell r="BH473">
            <v>823558010031</v>
          </cell>
          <cell r="BI473" t="str">
            <v>นายประพันธ์   ปัญญาปวน</v>
          </cell>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row>
        <row r="474">
          <cell r="B474">
            <v>469</v>
          </cell>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BC474" t="str">
            <v>ศิราณี</v>
          </cell>
          <cell r="BH474">
            <v>883162011565</v>
          </cell>
          <cell r="BI474" t="str">
            <v>นายพีรณัฐ   พุทธะ</v>
          </cell>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row>
        <row r="475">
          <cell r="B475">
            <v>470</v>
          </cell>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Z475">
            <v>29</v>
          </cell>
          <cell r="AA475">
            <v>1</v>
          </cell>
          <cell r="AB475">
            <v>2562</v>
          </cell>
          <cell r="AI475">
            <v>23</v>
          </cell>
          <cell r="AJ475">
            <v>7</v>
          </cell>
          <cell r="AK475">
            <v>2564</v>
          </cell>
          <cell r="AM475" t="str">
            <v>น.ส.3 ก</v>
          </cell>
          <cell r="AN475">
            <v>986</v>
          </cell>
          <cell r="AO475" t="str">
            <v>หนองแฝก</v>
          </cell>
          <cell r="AP475" t="str">
            <v>สารภี</v>
          </cell>
          <cell r="AQ475" t="str">
            <v>เชียงใหม่</v>
          </cell>
          <cell r="AR475">
            <v>4677750</v>
          </cell>
          <cell r="AW475" t="str">
            <v>มีประกาศขายวันที่ 27/1/2565</v>
          </cell>
          <cell r="AX475">
            <v>30</v>
          </cell>
          <cell r="AY475">
            <v>7</v>
          </cell>
          <cell r="AZ475">
            <v>2564</v>
          </cell>
          <cell r="BA475" t="str">
            <v xml:space="preserve">ยึดเสร็จแล้ว </v>
          </cell>
          <cell r="BC475" t="str">
            <v>ศิราณี
สารุทธ์ (ยึด)</v>
          </cell>
          <cell r="BD475" t="str">
            <v>คำสั่งยึด 11/6/2564</v>
          </cell>
          <cell r="BH475">
            <v>823561010980</v>
          </cell>
          <cell r="BI475" t="str">
            <v>นางสาวกฤตยา   เจนสมุทร</v>
          </cell>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CZ475">
            <v>242881</v>
          </cell>
        </row>
        <row r="476">
          <cell r="B476">
            <v>471</v>
          </cell>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Z476">
            <v>25</v>
          </cell>
          <cell r="AA476">
            <v>11</v>
          </cell>
          <cell r="AB476">
            <v>2562</v>
          </cell>
          <cell r="BC476" t="str">
            <v>ศิราณี</v>
          </cell>
          <cell r="BF476" t="str">
            <v>ศูนย์ 2</v>
          </cell>
          <cell r="BH476">
            <v>883262011578</v>
          </cell>
          <cell r="BI476" t="str">
            <v>นางสาวหรือนางแสงคำ   วันยาว</v>
          </cell>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BB477" t="str">
            <v>สืบทรัพย์ 21/05/67//ลงผล 23/5/67//รายงานผล24/5/67</v>
          </cell>
          <cell r="BC477" t="str">
            <v>ธนกร</v>
          </cell>
          <cell r="BH477">
            <v>823761010217</v>
          </cell>
          <cell r="BI477" t="str">
            <v>นายสิทธิชัย   ธรรมเจริญ</v>
          </cell>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T477">
            <v>2</v>
          </cell>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BB478" t="str">
            <v>คำสั่งสืบทรัพย์ 25/3/2567//รายงานผลสืบทรัพย์ 18/7/2567</v>
          </cell>
          <cell r="BC478" t="str">
            <v>ศรัญญู/นุสบา</v>
          </cell>
          <cell r="BF478">
            <v>1</v>
          </cell>
          <cell r="BH478">
            <v>883162011087</v>
          </cell>
          <cell r="BI478" t="str">
            <v>นายสิทธิชัย   ธรรมเจริญ</v>
          </cell>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T478">
            <v>4</v>
          </cell>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E478">
            <v>2</v>
          </cell>
          <cell r="CW478">
            <v>243852</v>
          </cell>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BB479" t="str">
            <v>รายงานผลสืบทรัพย์ (รอบ 2) - ไม่พบทรัพย์ 25/7/2567</v>
          </cell>
          <cell r="BC479" t="str">
            <v>ศิราณี // ธิติพร</v>
          </cell>
          <cell r="BF479" t="str">
            <v>ศูนย์1</v>
          </cell>
          <cell r="BH479">
            <v>883162010843</v>
          </cell>
          <cell r="BI479" t="str">
            <v>นายรณรงค์     คงเมือง</v>
          </cell>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T479">
            <v>2</v>
          </cell>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E479">
            <v>2</v>
          </cell>
          <cell r="CF479">
            <v>4</v>
          </cell>
          <cell r="CW479">
            <v>243836</v>
          </cell>
          <cell r="CX479">
            <v>243915</v>
          </cell>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BB480" t="str">
            <v>สืบทรัพย์ (คำสั่ง 11/9/2566)รอบ2ฟ้องล้ม // รายงานวันที่ 13/7/2567</v>
          </cell>
          <cell r="BC480" t="str">
            <v>ศิราณี
วรกมล</v>
          </cell>
          <cell r="BH480">
            <v>883162010001</v>
          </cell>
          <cell r="BI480" t="str">
            <v>นายอภิวัฒน์   แสนเจริญ</v>
          </cell>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Z480">
            <v>242948</v>
          </cell>
        </row>
        <row r="481">
          <cell r="B481">
            <v>476</v>
          </cell>
          <cell r="C481">
            <v>24</v>
          </cell>
          <cell r="D481">
            <v>2</v>
          </cell>
          <cell r="E481">
            <v>2563</v>
          </cell>
          <cell r="G481" t="str">
            <v>นาง</v>
          </cell>
          <cell r="H481" t="str">
            <v>กนกกานต์</v>
          </cell>
          <cell r="I481" t="str">
            <v>อ้อชัยภูมิ</v>
          </cell>
          <cell r="K481" t="str">
            <v>ประจวบคีรีขันธ์</v>
          </cell>
          <cell r="S481" t="str">
            <v>ผบ.1614</v>
          </cell>
          <cell r="T481">
            <v>2562</v>
          </cell>
          <cell r="U481" t="str">
            <v>ผบ.2189</v>
          </cell>
          <cell r="V481">
            <v>2562</v>
          </cell>
          <cell r="BH481">
            <v>0</v>
          </cell>
          <cell r="BI481" t="str">
            <v>นางกนกกานต์   อ้อชัยภูมิ</v>
          </cell>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R482" t="str">
            <v>แขวงเชียงใหม่</v>
          </cell>
          <cell r="S482" t="str">
            <v>ผบ.13168</v>
          </cell>
          <cell r="T482">
            <v>2562</v>
          </cell>
          <cell r="U482" t="str">
            <v>ผบ.1034</v>
          </cell>
          <cell r="V482">
            <v>2563</v>
          </cell>
          <cell r="W482">
            <v>28</v>
          </cell>
          <cell r="X482">
            <v>1</v>
          </cell>
          <cell r="Y482">
            <v>2563</v>
          </cell>
          <cell r="BB482" t="str">
            <v>สืบครั้งที่ 2 รายงานผล 25/6/2567</v>
          </cell>
          <cell r="BC482" t="str">
            <v>ศิราณี</v>
          </cell>
          <cell r="BH482">
            <v>883262012212</v>
          </cell>
          <cell r="BI482" t="str">
            <v>นางสาวจอมขวัญ   ปัญญาดง</v>
          </cell>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T482">
            <v>2</v>
          </cell>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E482">
            <v>2</v>
          </cell>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R483" t="str">
            <v>แขวงเชียงใหม่</v>
          </cell>
          <cell r="S483" t="str">
            <v>ผบ.13170</v>
          </cell>
          <cell r="T483">
            <v>2562</v>
          </cell>
          <cell r="U483" t="str">
            <v>ผบ.1021</v>
          </cell>
          <cell r="V483">
            <v>2563</v>
          </cell>
          <cell r="W483">
            <v>28</v>
          </cell>
          <cell r="X483">
            <v>1</v>
          </cell>
          <cell r="Y483">
            <v>2563</v>
          </cell>
          <cell r="BC483" t="str">
            <v>ศิราณี</v>
          </cell>
          <cell r="BH483">
            <v>883262012218</v>
          </cell>
          <cell r="BI483" t="str">
            <v>นางสาวภัทรวดี   มหาเดชรัตน์</v>
          </cell>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T483">
            <v>3</v>
          </cell>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R484" t="str">
            <v>แขวงเชียงใหม่</v>
          </cell>
          <cell r="S484" t="str">
            <v>ผบ.13174</v>
          </cell>
          <cell r="T484">
            <v>2562</v>
          </cell>
          <cell r="U484" t="str">
            <v>ผบ.1109</v>
          </cell>
          <cell r="V484">
            <v>2563</v>
          </cell>
          <cell r="W484">
            <v>28</v>
          </cell>
          <cell r="X484">
            <v>1</v>
          </cell>
          <cell r="Y484">
            <v>2563</v>
          </cell>
          <cell r="BC484" t="str">
            <v>ศิราณี</v>
          </cell>
          <cell r="BH484">
            <v>883262012226</v>
          </cell>
          <cell r="BI484" t="str">
            <v>นายนันธิ์ชลัช   มงคลเสริมสกุล</v>
          </cell>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T484">
            <v>5</v>
          </cell>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R485" t="str">
            <v>แขวงเชียงใหม่</v>
          </cell>
          <cell r="S485" t="str">
            <v>ผบ.13173</v>
          </cell>
          <cell r="T485">
            <v>2562</v>
          </cell>
          <cell r="U485" t="str">
            <v>ผบ.1023</v>
          </cell>
          <cell r="V485">
            <v>2563</v>
          </cell>
          <cell r="W485">
            <v>28</v>
          </cell>
          <cell r="X485">
            <v>1</v>
          </cell>
          <cell r="Y485">
            <v>2563</v>
          </cell>
          <cell r="BB485" t="str">
            <v>สืบครั้งที่ 2 รายงานผล 25/6/2567</v>
          </cell>
          <cell r="BC485" t="str">
            <v>ศิราณี</v>
          </cell>
          <cell r="BH485">
            <v>883262012328</v>
          </cell>
          <cell r="BI485" t="str">
            <v>นางสาวฐณิฌา   บุญมาเมือง</v>
          </cell>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T485">
            <v>1</v>
          </cell>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R486" t="str">
            <v>แขวงเชียงใหม่</v>
          </cell>
          <cell r="S486" t="str">
            <v>ผบ.13175</v>
          </cell>
          <cell r="T486">
            <v>2562</v>
          </cell>
          <cell r="U486" t="str">
            <v>ผบ.1108</v>
          </cell>
          <cell r="V486">
            <v>2563</v>
          </cell>
          <cell r="W486">
            <v>28</v>
          </cell>
          <cell r="X486">
            <v>1</v>
          </cell>
          <cell r="Y486">
            <v>2563</v>
          </cell>
          <cell r="BB486" t="str">
            <v>รายงานผลสืบทรัพย์ครั้งที่ 2 10/7/2567</v>
          </cell>
          <cell r="BC486" t="str">
            <v>ศิราณี/วชิราภรณ์</v>
          </cell>
          <cell r="BH486">
            <v>883262012329</v>
          </cell>
          <cell r="BI486" t="str">
            <v>นายเบ็นซ์   ตรีธานี</v>
          </cell>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T486">
            <v>1</v>
          </cell>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W486">
            <v>243844</v>
          </cell>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R487" t="str">
            <v>แขวงเชียงใหม่</v>
          </cell>
          <cell r="S487" t="str">
            <v>ผบ.13171</v>
          </cell>
          <cell r="T487">
            <v>2562</v>
          </cell>
          <cell r="U487" t="str">
            <v>ผบ.13171</v>
          </cell>
          <cell r="V487">
            <v>2562</v>
          </cell>
          <cell r="W487">
            <v>28</v>
          </cell>
          <cell r="X487">
            <v>1</v>
          </cell>
          <cell r="Y487">
            <v>2563</v>
          </cell>
          <cell r="BB487" t="str">
            <v>คำสั่งสืบทรัพย์ครั้งที่ 2 วันที่ 9/05/2566//สืบแล้ว รายงานผลวันที่ 13/11/2566</v>
          </cell>
          <cell r="BC487" t="str">
            <v>ศิราณี</v>
          </cell>
          <cell r="BH487">
            <v>883262012331</v>
          </cell>
          <cell r="BI487" t="str">
            <v>นางอรชร   โปธาวงค์</v>
          </cell>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T487">
            <v>2</v>
          </cell>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E487">
            <v>2</v>
          </cell>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R488" t="str">
            <v>แขวงเชียงใหม่</v>
          </cell>
          <cell r="S488" t="str">
            <v>ผบ.13169</v>
          </cell>
          <cell r="T488">
            <v>2562</v>
          </cell>
          <cell r="U488" t="str">
            <v>ผบ.1033</v>
          </cell>
          <cell r="V488">
            <v>2563</v>
          </cell>
          <cell r="W488">
            <v>28</v>
          </cell>
          <cell r="X488">
            <v>1</v>
          </cell>
          <cell r="Y488">
            <v>2563</v>
          </cell>
          <cell r="BB488" t="str">
            <v>รายงานผลสืบทรัพย์ครั้งที่ 2 10/7/2567</v>
          </cell>
          <cell r="BC488" t="str">
            <v>ศิราณี/วชิราภรณ์</v>
          </cell>
          <cell r="BH488">
            <v>883262012336</v>
          </cell>
          <cell r="BI488" t="str">
            <v>นายยอดมนู   เสาร์โรธา</v>
          </cell>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T488">
            <v>3</v>
          </cell>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W488">
            <v>243844</v>
          </cell>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R489" t="str">
            <v>จังหวัดเชียงใหม่</v>
          </cell>
          <cell r="S489" t="str">
            <v>ผบ.2915</v>
          </cell>
          <cell r="T489">
            <v>2562</v>
          </cell>
          <cell r="U489" t="str">
            <v>ผบ.1109</v>
          </cell>
          <cell r="V489">
            <v>2563</v>
          </cell>
          <cell r="W489">
            <v>27</v>
          </cell>
          <cell r="X489">
            <v>1</v>
          </cell>
          <cell r="Y489">
            <v>2563</v>
          </cell>
          <cell r="BB489" t="str">
            <v>รายงานผลสืบทรัพย์ครั้งที่ 2 15/7/2567</v>
          </cell>
          <cell r="BC489" t="str">
            <v>ศิราณี/วชิราภรณ์</v>
          </cell>
          <cell r="BH489">
            <v>883262012342</v>
          </cell>
          <cell r="BI489" t="str">
            <v>นางสาวนันทิยา   แก้วบุญเรือง</v>
          </cell>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W489">
            <v>243844</v>
          </cell>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R490" t="str">
            <v>จังหวัดเชียงใหม่</v>
          </cell>
          <cell r="S490" t="str">
            <v>ผบ.3526</v>
          </cell>
          <cell r="T490">
            <v>2561</v>
          </cell>
          <cell r="U490" t="str">
            <v>ผบ.346</v>
          </cell>
          <cell r="V490">
            <v>2562</v>
          </cell>
          <cell r="BH490" t="str">
            <v>-</v>
          </cell>
          <cell r="BI490" t="str">
            <v>นางสายสุนีย์   ทาเทพ</v>
          </cell>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BB491" t="str">
            <v>รายงานผลการสืบทรัพย์ 24/4/2568</v>
          </cell>
          <cell r="BC491" t="str">
            <v>ปฏิยุทธ์</v>
          </cell>
          <cell r="BH491">
            <v>883161010173</v>
          </cell>
          <cell r="BI491" t="str">
            <v>นายจักรกิจ   จำรัส</v>
          </cell>
          <cell r="BN491" t="str">
            <v>1.นายจักรกิจ จำรัส
2.นายเฉลิมเกียรติ กำปินันท์
3.นายภูวณัฐ์ พาโฮม</v>
          </cell>
          <cell r="BO491" t="str">
            <v>จำเลยที่ 1
จำเลยที่ 2
จำเลยที่ 3</v>
          </cell>
          <cell r="BP491" t="str">
            <v>3-5601-00412-73-1
3-5402-00080-39-3
3-1016-00067-72-1</v>
          </cell>
          <cell r="BQ491" t="str">
            <v>-ไม่พบว่ามีกรรมสิทธิ์ในที่ดิน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อ.สันทราย จ.เชียงใหม่</v>
          </cell>
          <cell r="BR491" t="str">
            <v>ไม่พบ</v>
          </cell>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AM492" t="str">
            <v>โฉนด</v>
          </cell>
          <cell r="AN492">
            <v>2616</v>
          </cell>
          <cell r="AO492" t="str">
            <v>ปงตำ</v>
          </cell>
          <cell r="AP492" t="str">
            <v>ไขยปราการ</v>
          </cell>
          <cell r="AQ492" t="str">
            <v>เชียงใหม่</v>
          </cell>
          <cell r="BB492" t="str">
            <v>ยึดทรัพย์ (คำสั่ง 24/12/25564)</v>
          </cell>
          <cell r="BC492" t="str">
            <v>สารุทธ์ (ยึด)</v>
          </cell>
          <cell r="BF492" t="str">
            <v>ศูนย์ 1</v>
          </cell>
          <cell r="BH492">
            <v>883162011551</v>
          </cell>
          <cell r="BI492" t="str">
            <v>นางสุวลี   รัตนนิทัศน์</v>
          </cell>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E492">
            <v>4</v>
          </cell>
          <cell r="CW492">
            <v>242907</v>
          </cell>
          <cell r="CX492">
            <v>243397</v>
          </cell>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Z493">
            <v>17</v>
          </cell>
          <cell r="AA493">
            <v>9</v>
          </cell>
          <cell r="AB493">
            <v>2562</v>
          </cell>
          <cell r="BC493" t="str">
            <v>สารุทธ์</v>
          </cell>
          <cell r="BF493" t="str">
            <v>ศูนย์ 1</v>
          </cell>
          <cell r="BH493">
            <v>883162011496</v>
          </cell>
          <cell r="BI493" t="str">
            <v>นายบุญช่วย   คำสา</v>
          </cell>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Z494">
            <v>17</v>
          </cell>
          <cell r="AA494">
            <v>9</v>
          </cell>
          <cell r="AB494">
            <v>2562</v>
          </cell>
          <cell r="BC494" t="str">
            <v>สารุทธ์</v>
          </cell>
          <cell r="BF494" t="str">
            <v>ศูนย์ 1</v>
          </cell>
          <cell r="BH494">
            <v>883162011503</v>
          </cell>
          <cell r="BI494" t="str">
            <v>นายสุพัฒน์   พลเยี่ยม</v>
          </cell>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Z495">
            <v>17</v>
          </cell>
          <cell r="AA495">
            <v>9</v>
          </cell>
          <cell r="AB495">
            <v>2562</v>
          </cell>
          <cell r="BC495" t="str">
            <v>สารุทธ์</v>
          </cell>
          <cell r="BF495" t="str">
            <v>ศูนย์ 1</v>
          </cell>
          <cell r="BH495">
            <v>883162011455</v>
          </cell>
          <cell r="BI495" t="str">
            <v>นายอนุสรณ์      พวงเงิน</v>
          </cell>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495">
            <v>5</v>
          </cell>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Z496">
            <v>17</v>
          </cell>
          <cell r="AA496">
            <v>9</v>
          </cell>
          <cell r="AB496">
            <v>2562</v>
          </cell>
          <cell r="BC496" t="str">
            <v>สารุทธ์</v>
          </cell>
          <cell r="BF496" t="str">
            <v>ศูนย์ 1</v>
          </cell>
          <cell r="BH496">
            <v>883162011557</v>
          </cell>
          <cell r="BI496" t="str">
            <v>นายวีระพงษ์   วงค์ปา</v>
          </cell>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Z497">
            <v>17</v>
          </cell>
          <cell r="AA497">
            <v>9</v>
          </cell>
          <cell r="AB497">
            <v>2562</v>
          </cell>
          <cell r="BB497" t="str">
            <v>ได้ทรัพย์มาหลังหย่า(ทรัพย์คู่สมรส)</v>
          </cell>
          <cell r="BC497" t="str">
            <v>สารุทธ์</v>
          </cell>
          <cell r="BF497" t="str">
            <v>ศูนย์ 1</v>
          </cell>
          <cell r="BH497">
            <v>883162011548</v>
          </cell>
          <cell r="BI497" t="str">
            <v>นายสุชาติ      แสงกาศ</v>
          </cell>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Z498">
            <v>17</v>
          </cell>
          <cell r="AA498">
            <v>9</v>
          </cell>
          <cell r="AB498">
            <v>2562</v>
          </cell>
          <cell r="BC498" t="str">
            <v>สารุทธ์</v>
          </cell>
          <cell r="BF498" t="str">
            <v>ศูนย์ 1</v>
          </cell>
          <cell r="BH498">
            <v>883162011529</v>
          </cell>
          <cell r="BI498" t="str">
            <v>นางสาวสร้อยสิรินทร์   สิทธิ</v>
          </cell>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Z499">
            <v>17</v>
          </cell>
          <cell r="AA499">
            <v>9</v>
          </cell>
          <cell r="AB499">
            <v>2562</v>
          </cell>
          <cell r="AM499" t="str">
            <v>โฉนด</v>
          </cell>
          <cell r="AN499">
            <v>20357</v>
          </cell>
          <cell r="AO499" t="str">
            <v>ปงตำ</v>
          </cell>
          <cell r="AP499" t="str">
            <v>ไชยปราการ</v>
          </cell>
          <cell r="AQ499" t="str">
            <v>เชียงใหม่</v>
          </cell>
          <cell r="BB499" t="str">
            <v>ยึดทรัพย์ (คำสั่ง 24/12/25564)</v>
          </cell>
          <cell r="BC499" t="str">
            <v>สารุทธ์ (ยึด)</v>
          </cell>
          <cell r="BF499" t="str">
            <v>ศูนย์ 1</v>
          </cell>
          <cell r="BH499">
            <v>883162011599</v>
          </cell>
          <cell r="BI499" t="str">
            <v>นางอินธิรา   ทาเรือน</v>
          </cell>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E499">
            <v>4</v>
          </cell>
          <cell r="CW499">
            <v>242913</v>
          </cell>
          <cell r="CX499">
            <v>243397</v>
          </cell>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Z500">
            <v>17</v>
          </cell>
          <cell r="AA500">
            <v>9</v>
          </cell>
          <cell r="AB500">
            <v>2562</v>
          </cell>
          <cell r="BC500" t="str">
            <v>สารุทธ์</v>
          </cell>
          <cell r="BF500" t="str">
            <v>ศูนย์ 1</v>
          </cell>
          <cell r="BH500">
            <v>823861010293</v>
          </cell>
          <cell r="BI500" t="str">
            <v>นายชาคริต   กองทุ่ม</v>
          </cell>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S500" t="str">
            <v>พบ</v>
          </cell>
          <cell r="BT500">
            <v>3</v>
          </cell>
          <cell r="BU500">
            <v>3</v>
          </cell>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Z501">
            <v>17</v>
          </cell>
          <cell r="AA501">
            <v>9</v>
          </cell>
          <cell r="AB501">
            <v>2562</v>
          </cell>
          <cell r="BB501" t="str">
            <v>สืบทรัพย์ครั้งที่ 3 28/5/2567//ลงผลสืบครั้งที่ 3 5/6/2567//รายงานผลสืบทรัพย์ครั้งที่ 3 11/6/2567//</v>
          </cell>
          <cell r="BC501" t="str">
            <v>สารุทธ์</v>
          </cell>
          <cell r="BF501" t="str">
            <v>ศูนย์ 1</v>
          </cell>
          <cell r="BH501">
            <v>883162011545</v>
          </cell>
          <cell r="BI501" t="str">
            <v>นางสาวกาญจนา   หอกคำ</v>
          </cell>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Z502">
            <v>17</v>
          </cell>
          <cell r="AA502">
            <v>9</v>
          </cell>
          <cell r="AB502">
            <v>2562</v>
          </cell>
          <cell r="AI502">
            <v>5</v>
          </cell>
          <cell r="AJ502">
            <v>10</v>
          </cell>
          <cell r="AK502">
            <v>2564</v>
          </cell>
          <cell r="AM502" t="str">
            <v>โฉนด</v>
          </cell>
          <cell r="AN502">
            <v>14982</v>
          </cell>
          <cell r="AO502" t="str">
            <v>ศรีดงเย็น</v>
          </cell>
          <cell r="AP502" t="str">
            <v>ไชยปราการ</v>
          </cell>
          <cell r="AQ502" t="str">
            <v>เชียงใหม่</v>
          </cell>
          <cell r="AR502">
            <v>227500</v>
          </cell>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F502" t="str">
            <v>ศูนย์ 1</v>
          </cell>
          <cell r="BH502">
            <v>883162011571</v>
          </cell>
          <cell r="BI502" t="str">
            <v>นายภาณุพงศ์   อินทยศ</v>
          </cell>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Z503">
            <v>17</v>
          </cell>
          <cell r="AA503">
            <v>9</v>
          </cell>
          <cell r="AB503">
            <v>2562</v>
          </cell>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F503" t="str">
            <v>ศูนย์ 1</v>
          </cell>
          <cell r="BH503">
            <v>823860010589</v>
          </cell>
          <cell r="BI503" t="str">
            <v>นางสาวนันท์นภัสหรือรพีพรรณ   โปธาซาง</v>
          </cell>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S503" t="str">
            <v>พบ</v>
          </cell>
          <cell r="BT503">
            <v>7</v>
          </cell>
          <cell r="BU503">
            <v>7</v>
          </cell>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Z504">
            <v>17</v>
          </cell>
          <cell r="AA504">
            <v>9</v>
          </cell>
          <cell r="AB504">
            <v>2562</v>
          </cell>
          <cell r="BC504" t="str">
            <v>สารุทธ์</v>
          </cell>
          <cell r="BF504" t="str">
            <v>ศูนย์ 1</v>
          </cell>
          <cell r="BH504">
            <v>883162011459</v>
          </cell>
          <cell r="BI504" t="str">
            <v>นายนิรอน   ใจยะสุ</v>
          </cell>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Z505">
            <v>22</v>
          </cell>
          <cell r="AA505">
            <v>7</v>
          </cell>
          <cell r="AB505">
            <v>2562</v>
          </cell>
          <cell r="BC505" t="str">
            <v>สารุทธ์</v>
          </cell>
          <cell r="BF505" t="str">
            <v>ศูนย์ 1</v>
          </cell>
          <cell r="BH505">
            <v>823561010890</v>
          </cell>
          <cell r="BI505" t="str">
            <v>นางสาวประภาพร   บุญสอน</v>
          </cell>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T505">
            <v>5</v>
          </cell>
        </row>
        <row r="506">
          <cell r="B506">
            <v>501</v>
          </cell>
          <cell r="C506">
            <v>12</v>
          </cell>
          <cell r="D506">
            <v>6</v>
          </cell>
          <cell r="E506">
            <v>2562</v>
          </cell>
          <cell r="F506">
            <v>800049795373</v>
          </cell>
          <cell r="G506" t="str">
            <v>นางสาว</v>
          </cell>
          <cell r="H506" t="str">
            <v>สุภาพร</v>
          </cell>
          <cell r="I506" t="str">
            <v>ศิริ</v>
          </cell>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Z506">
            <v>17</v>
          </cell>
          <cell r="AA506">
            <v>9</v>
          </cell>
          <cell r="AB506">
            <v>2562</v>
          </cell>
          <cell r="BC506" t="str">
            <v>สารุทธ์</v>
          </cell>
          <cell r="BF506" t="str">
            <v>ศูนย์ 1</v>
          </cell>
          <cell r="BH506">
            <v>883162011498</v>
          </cell>
          <cell r="BI506" t="str">
            <v>นางสาวสุภาพร   ศิริ</v>
          </cell>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Z507">
            <v>17</v>
          </cell>
          <cell r="AA507">
            <v>9</v>
          </cell>
          <cell r="AB507">
            <v>2562</v>
          </cell>
          <cell r="BC507" t="str">
            <v>สารุทธ์</v>
          </cell>
          <cell r="BF507" t="str">
            <v>ศูนย์ 1</v>
          </cell>
          <cell r="BH507">
            <v>883162011570</v>
          </cell>
          <cell r="BI507" t="str">
            <v>นางพิกุล   คำแก้วมณีวรรณ์</v>
          </cell>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Z508">
            <v>17</v>
          </cell>
          <cell r="AA508">
            <v>9</v>
          </cell>
          <cell r="AB508">
            <v>2562</v>
          </cell>
          <cell r="BB508" t="str">
            <v>ยึดไม่ได้ติดอายัด</v>
          </cell>
          <cell r="BC508" t="str">
            <v>สารุทธ์</v>
          </cell>
          <cell r="BF508" t="str">
            <v>ศูนย์ 1</v>
          </cell>
          <cell r="BH508">
            <v>883162011597</v>
          </cell>
          <cell r="BI508" t="str">
            <v>นายณัญธวัฒน์หรือณัฐพล   ธิราช</v>
          </cell>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Z509">
            <v>17</v>
          </cell>
          <cell r="AA509">
            <v>9</v>
          </cell>
          <cell r="AB509">
            <v>2562</v>
          </cell>
          <cell r="AM509" t="str">
            <v>น.ส.3ก.</v>
          </cell>
          <cell r="AO509" t="str">
            <v>แม่ทะลบ</v>
          </cell>
          <cell r="AP509" t="str">
            <v>ไชยปราการ</v>
          </cell>
          <cell r="AQ509" t="str">
            <v>เชียงใหม่</v>
          </cell>
          <cell r="BB509" t="str">
            <v>ยึดทรัพย์ (คำสั่ง 11/8/25564)</v>
          </cell>
          <cell r="BC509" t="str">
            <v>สารุทธ์</v>
          </cell>
          <cell r="BD509" t="str">
            <v xml:space="preserve">ยึดทรัพย์ (คำสั่ง 11/8/25564)
ชะลอการยึด </v>
          </cell>
          <cell r="BF509" t="str">
            <v>ศูนย์ 1</v>
          </cell>
          <cell r="BH509">
            <v>883162011493</v>
          </cell>
          <cell r="BI509" t="str">
            <v>นางสาวสมหญิง   ใจคำวัง</v>
          </cell>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Z510">
            <v>17</v>
          </cell>
          <cell r="AA510">
            <v>9</v>
          </cell>
          <cell r="AB510">
            <v>2562</v>
          </cell>
          <cell r="BC510" t="str">
            <v>สารุทธ์</v>
          </cell>
          <cell r="BF510" t="str">
            <v>ศูนย์ 1</v>
          </cell>
          <cell r="BH510">
            <v>883162011556</v>
          </cell>
          <cell r="BI510" t="str">
            <v>นายศักดิ์   จอมดี</v>
          </cell>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Z511">
            <v>17</v>
          </cell>
          <cell r="AA511">
            <v>9</v>
          </cell>
          <cell r="AB511">
            <v>2562</v>
          </cell>
          <cell r="BC511" t="str">
            <v>สารุทธ์</v>
          </cell>
          <cell r="BF511" t="str">
            <v>ศูนย์ 1</v>
          </cell>
          <cell r="BH511">
            <v>883162011552</v>
          </cell>
          <cell r="BI511" t="str">
            <v>นายฉลอง   คำมา</v>
          </cell>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R512" t="str">
            <v>แขวงเชียงใหม่</v>
          </cell>
          <cell r="S512" t="str">
            <v>ผบ.ขช.30</v>
          </cell>
          <cell r="T512">
            <v>2563</v>
          </cell>
          <cell r="BC512" t="str">
            <v>แก้วกาญจน์</v>
          </cell>
          <cell r="BF512" t="str">
            <v>ศูนย์ 1</v>
          </cell>
          <cell r="BH512">
            <v>883161010085</v>
          </cell>
          <cell r="BI512" t="str">
            <v>นายยอดยิ่ง   ไชยวุฒิ</v>
          </cell>
          <cell r="BN512" t="str">
            <v>1.นายยอดยิ่ง  ไชยวุฒิ 
2.นางสาวรัชนีวรรณ  ถาปัน</v>
          </cell>
          <cell r="BO512" t="str">
            <v>ผู้กู้/ผู้จำนอง
ผู้กู้/ผู้จำนอง</v>
          </cell>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Z513">
            <v>17</v>
          </cell>
          <cell r="AA513">
            <v>9</v>
          </cell>
          <cell r="AB513">
            <v>2562</v>
          </cell>
          <cell r="BC513" t="str">
            <v>สารุทธ์</v>
          </cell>
          <cell r="BF513" t="str">
            <v>ศูนย์ 1</v>
          </cell>
          <cell r="BH513">
            <v>883162011491</v>
          </cell>
          <cell r="BI513" t="str">
            <v>นางสาวอัญชลี      ทาวรรณ์</v>
          </cell>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Z514">
            <v>17</v>
          </cell>
          <cell r="AA514">
            <v>9</v>
          </cell>
          <cell r="AB514">
            <v>2562</v>
          </cell>
          <cell r="BC514" t="str">
            <v>สารุทธ์</v>
          </cell>
          <cell r="BF514" t="str">
            <v>ศูนย์ 1</v>
          </cell>
          <cell r="BH514">
            <v>883162011596</v>
          </cell>
          <cell r="BI514" t="str">
            <v>นายสรกฤช   สัมฤทธิ์</v>
          </cell>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Z515">
            <v>17</v>
          </cell>
          <cell r="AA515">
            <v>9</v>
          </cell>
          <cell r="AB515">
            <v>2562</v>
          </cell>
          <cell r="BC515" t="str">
            <v>สารุทธ์</v>
          </cell>
          <cell r="BF515" t="str">
            <v>ศูนย์ 1</v>
          </cell>
          <cell r="BH515">
            <v>883162011587</v>
          </cell>
          <cell r="BI515" t="str">
            <v>นายวิธวินท์   สุนีย์</v>
          </cell>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Z516">
            <v>17</v>
          </cell>
          <cell r="AA516">
            <v>9</v>
          </cell>
          <cell r="AB516">
            <v>2562</v>
          </cell>
          <cell r="BC516" t="str">
            <v>สารุทธ์</v>
          </cell>
          <cell r="BF516" t="str">
            <v>ศูนย์ 1</v>
          </cell>
          <cell r="BH516">
            <v>88316201152</v>
          </cell>
          <cell r="BI516" t="str">
            <v>นางสาววรรณ์ณิศา   อัตมา</v>
          </cell>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Z517">
            <v>17</v>
          </cell>
          <cell r="AA517">
            <v>9</v>
          </cell>
          <cell r="AB517">
            <v>2562</v>
          </cell>
          <cell r="BC517" t="str">
            <v>สารุทธ์</v>
          </cell>
          <cell r="BF517" t="str">
            <v>ศูนย์ 1</v>
          </cell>
          <cell r="BH517">
            <v>883162011594</v>
          </cell>
          <cell r="BI517" t="str">
            <v>นางสาวพรภัสร์ชนก   เพ็ญญาหลวง</v>
          </cell>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Z518">
            <v>17</v>
          </cell>
          <cell r="AA518">
            <v>9</v>
          </cell>
          <cell r="AB518">
            <v>2562</v>
          </cell>
          <cell r="BC518" t="str">
            <v>สารุทธ์</v>
          </cell>
          <cell r="BF518" t="str">
            <v>ศูนย์ 1</v>
          </cell>
          <cell r="BH518">
            <v>883162011501</v>
          </cell>
          <cell r="BI518" t="str">
            <v>นางอุทิศ   บุญตาล</v>
          </cell>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Z519">
            <v>17</v>
          </cell>
          <cell r="AA519">
            <v>9</v>
          </cell>
          <cell r="AB519">
            <v>2562</v>
          </cell>
          <cell r="BB519" t="str">
            <v>สืบทรัพย์ (คำสั่ง 10/10/2565)/กำลังดำเนินการสืบทรัพย์//สืบแล้ว รายงานผล2/2/2566</v>
          </cell>
          <cell r="BC519" t="str">
            <v>สารุทธ์</v>
          </cell>
          <cell r="BF519" t="str">
            <v>ศูนย์ 1</v>
          </cell>
          <cell r="BH519">
            <v>883162011499</v>
          </cell>
          <cell r="BI519" t="str">
            <v>นายกล้าณรงค์   วงสาพลี</v>
          </cell>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E519">
            <v>3</v>
          </cell>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R520" t="str">
            <v>จังหวัดฝาง</v>
          </cell>
          <cell r="S520" t="str">
            <v>ผบ.1364</v>
          </cell>
          <cell r="T520">
            <v>2562</v>
          </cell>
          <cell r="U520" t="str">
            <v>ผบ.1546</v>
          </cell>
          <cell r="V520">
            <v>2562</v>
          </cell>
          <cell r="Z520">
            <v>11</v>
          </cell>
          <cell r="AA520">
            <v>11</v>
          </cell>
          <cell r="AB520">
            <v>2562</v>
          </cell>
          <cell r="BC520" t="str">
            <v>สารุทธ์</v>
          </cell>
          <cell r="BF520" t="str">
            <v>ศูนย์ 1</v>
          </cell>
          <cell r="BH520">
            <v>0</v>
          </cell>
          <cell r="BI520" t="str">
            <v>นายณัฐวุฒิ   บุญก้ำ</v>
          </cell>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Z521">
            <v>11</v>
          </cell>
          <cell r="AA521">
            <v>11</v>
          </cell>
          <cell r="AB521">
            <v>2562</v>
          </cell>
          <cell r="BB521" t="str">
            <v>สืบทรัพย์ 3/8/2564</v>
          </cell>
          <cell r="BC521" t="str">
            <v>สารุทธ์</v>
          </cell>
          <cell r="BF521" t="str">
            <v>ศูนย์ 1</v>
          </cell>
          <cell r="BH521">
            <v>883162011756</v>
          </cell>
          <cell r="BI521" t="str">
            <v>นางสาวดุษณี   ยาจันทร์</v>
          </cell>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D521" t="str">
            <v>พบทรัพย์</v>
          </cell>
          <cell r="CE521">
            <v>5</v>
          </cell>
          <cell r="CF521">
            <v>5</v>
          </cell>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R522" t="str">
            <v>จังหวัดฝาง</v>
          </cell>
          <cell r="S522" t="str">
            <v>ผบ.1357</v>
          </cell>
          <cell r="T522">
            <v>2562</v>
          </cell>
          <cell r="U522" t="str">
            <v>ผบ.1539</v>
          </cell>
          <cell r="V522">
            <v>2562</v>
          </cell>
          <cell r="Z522">
            <v>11</v>
          </cell>
          <cell r="AA522">
            <v>11</v>
          </cell>
          <cell r="AB522">
            <v>2562</v>
          </cell>
          <cell r="BC522" t="str">
            <v>สารุทธ์</v>
          </cell>
          <cell r="BF522" t="str">
            <v>ศูนย์ 1</v>
          </cell>
          <cell r="BH522">
            <v>883162011485</v>
          </cell>
          <cell r="BI522" t="str">
            <v>นางสาวสริณญา   นิกรนะติชาติ</v>
          </cell>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BC523" t="str">
            <v>สารุทธ์</v>
          </cell>
          <cell r="BF523" t="str">
            <v>ศูนย์ 1</v>
          </cell>
          <cell r="BH523">
            <v>823559010035</v>
          </cell>
          <cell r="BI523" t="str">
            <v>นายกิตติวร   ใจชนะ</v>
          </cell>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P524">
            <v>2534.39</v>
          </cell>
          <cell r="Q524">
            <v>8295.68</v>
          </cell>
          <cell r="R524" t="str">
            <v>แขวงเชียงใหม่</v>
          </cell>
          <cell r="S524" t="str">
            <v>ผบ.10110</v>
          </cell>
          <cell r="T524">
            <v>2562</v>
          </cell>
          <cell r="U524" t="str">
            <v>ผบ.11009</v>
          </cell>
          <cell r="V524">
            <v>2562</v>
          </cell>
          <cell r="Z524">
            <v>28</v>
          </cell>
          <cell r="AA524">
            <v>10</v>
          </cell>
          <cell r="AB524">
            <v>2562</v>
          </cell>
          <cell r="BC524" t="str">
            <v>สารุทธ์</v>
          </cell>
          <cell r="BF524" t="str">
            <v>ศูนย์ 1</v>
          </cell>
          <cell r="BH524">
            <v>883162010902</v>
          </cell>
          <cell r="BI524" t="str">
            <v>นางสาวสายรุ้ง      ดีพัฒนกุล</v>
          </cell>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T524">
            <v>5</v>
          </cell>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BB525" t="str">
            <v>รายงานผลสืบทรัพย์ 8/11/2567</v>
          </cell>
          <cell r="BC525" t="str">
            <v>สารุทธ์/วชิราภรณ์</v>
          </cell>
          <cell r="BF525" t="str">
            <v>ศูนย์ 1</v>
          </cell>
          <cell r="BH525">
            <v>883162012041</v>
          </cell>
          <cell r="BI525" t="str">
            <v>นางวันศิล   ยุทธกำธร</v>
          </cell>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Z526">
            <v>13</v>
          </cell>
          <cell r="AA526">
            <v>8</v>
          </cell>
          <cell r="AB526">
            <v>2562</v>
          </cell>
          <cell r="BB526" t="str">
            <v>//รายงานผลสืบทรัพย์ 2/10/2567</v>
          </cell>
          <cell r="BC526" t="str">
            <v>สารุทธ์
วิชราภรณ์(สืบ)</v>
          </cell>
          <cell r="BF526" t="str">
            <v>ศูนย์ 1</v>
          </cell>
          <cell r="BH526">
            <v>883162010997</v>
          </cell>
          <cell r="BI526" t="str">
            <v>นายสถิตย์พร      พยุงวงศ์</v>
          </cell>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W526">
            <v>243910</v>
          </cell>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BB527" t="str">
            <v xml:space="preserve">ชะลอยึด พี่นินิวแจ้งในไลน์ 24/8/2563// รายงานผลสืบครั้งที่ 1 วันที่ 2/8/2565
</v>
          </cell>
          <cell r="BC527" t="str">
            <v>ธนกร
จันทร์นิภา</v>
          </cell>
          <cell r="BH527">
            <v>883162010719</v>
          </cell>
          <cell r="BI527" t="str">
            <v>นายสรคม      หมื่นทา</v>
          </cell>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R528" t="str">
            <v>แขวงเชียงใหม่</v>
          </cell>
          <cell r="S528" t="str">
            <v>ผบ.12997</v>
          </cell>
          <cell r="T528">
            <v>2559</v>
          </cell>
          <cell r="U528" t="str">
            <v>ผบ.190</v>
          </cell>
          <cell r="V528">
            <v>2560</v>
          </cell>
          <cell r="W528">
            <v>23</v>
          </cell>
          <cell r="X528">
            <v>1</v>
          </cell>
          <cell r="Y528">
            <v>2560</v>
          </cell>
          <cell r="BH528">
            <v>0</v>
          </cell>
          <cell r="BI528" t="str">
            <v>นางสาวอมรรัตน์   กิ่งแก้ว</v>
          </cell>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R529" t="str">
            <v>จังหวัดลำพูน</v>
          </cell>
          <cell r="S529" t="str">
            <v>ผบ.1659</v>
          </cell>
          <cell r="T529">
            <v>2554</v>
          </cell>
          <cell r="U529" t="str">
            <v>ผบ.2194</v>
          </cell>
          <cell r="V529">
            <v>2554</v>
          </cell>
          <cell r="Z529">
            <v>14</v>
          </cell>
          <cell r="AA529">
            <v>10</v>
          </cell>
          <cell r="AB529">
            <v>2554</v>
          </cell>
          <cell r="BC529" t="str">
            <v>มลฤดี</v>
          </cell>
          <cell r="BH529">
            <v>0</v>
          </cell>
          <cell r="BI529" t="str">
            <v>นางน้ำฝน   นาธรรมเจิญ</v>
          </cell>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T529">
            <v>1</v>
          </cell>
          <cell r="BU529">
            <v>8</v>
          </cell>
          <cell r="CB529" t="str">
            <v>พบทรัพย์</v>
          </cell>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BH530">
            <v>823860010191</v>
          </cell>
          <cell r="BI530" t="str">
            <v>นายณัฐภัจส์   เรืองสวรรค์</v>
          </cell>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Z531">
            <v>24</v>
          </cell>
          <cell r="AA531">
            <v>12</v>
          </cell>
          <cell r="AB531">
            <v>2561</v>
          </cell>
          <cell r="BB531" t="str">
            <v>ถอนการยึด รายงาน 26/4/2566 คำสั่งดำเนินงานวันที่ 6/12/2567 // รายงานคดีวันที่  24/1/2568</v>
          </cell>
          <cell r="BC531" t="str">
            <v>ธนกร</v>
          </cell>
          <cell r="BH531" t="str">
            <v>-</v>
          </cell>
          <cell r="BI531" t="str">
            <v>นางอรวัลย์   อินต๊ะมะกอก</v>
          </cell>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T531">
            <v>6</v>
          </cell>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row>
        <row r="532">
          <cell r="B532">
            <v>527</v>
          </cell>
          <cell r="C532">
            <v>10</v>
          </cell>
          <cell r="D532">
            <v>3</v>
          </cell>
          <cell r="E532">
            <v>2563</v>
          </cell>
          <cell r="F532">
            <v>800013678068</v>
          </cell>
          <cell r="G532" t="str">
            <v>นาย</v>
          </cell>
          <cell r="H532" t="str">
            <v>กาหลง</v>
          </cell>
          <cell r="I532" t="str">
            <v>เทพรักษา</v>
          </cell>
          <cell r="K532" t="str">
            <v>หางดง</v>
          </cell>
          <cell r="L532" t="str">
            <v>เชียงใหม่ 3</v>
          </cell>
          <cell r="M532">
            <v>8</v>
          </cell>
          <cell r="R532" t="str">
            <v>จังหวัดมีนบุรี</v>
          </cell>
          <cell r="S532" t="str">
            <v>ผบ.14861</v>
          </cell>
          <cell r="T532">
            <v>2560</v>
          </cell>
          <cell r="U532" t="str">
            <v>ผบ.3955</v>
          </cell>
          <cell r="V532">
            <v>2561</v>
          </cell>
          <cell r="BB532" t="str">
            <v>สั่งดำเนินงนวันที่16/1/2566//รายงานผลสืบทรัพย์วันที่  20/6/2566</v>
          </cell>
          <cell r="BH532">
            <v>823755010496</v>
          </cell>
          <cell r="BI532" t="str">
            <v>นายกาหลง   เทพรักษา</v>
          </cell>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T532">
            <v>2</v>
          </cell>
        </row>
        <row r="533">
          <cell r="B533">
            <v>528</v>
          </cell>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R533" t="str">
            <v>จังหวัดฝาง</v>
          </cell>
          <cell r="S533" t="str">
            <v>ผบ.1250</v>
          </cell>
          <cell r="T533">
            <v>2561</v>
          </cell>
          <cell r="U533" t="str">
            <v>ผบ.1470</v>
          </cell>
          <cell r="V533">
            <v>2561</v>
          </cell>
          <cell r="BB533" t="str">
            <v>ติดอายัด ยึดไม่ได้</v>
          </cell>
          <cell r="BC533" t="str">
            <v>ศิราณี</v>
          </cell>
          <cell r="BF533" t="str">
            <v>ศูนย์ 1</v>
          </cell>
          <cell r="BG533" t="str">
            <v>//</v>
          </cell>
          <cell r="BH533">
            <v>823860010593</v>
          </cell>
          <cell r="BI533" t="str">
            <v>นางชนชล   มาขัติยะ</v>
          </cell>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T533">
            <v>4</v>
          </cell>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E533">
            <v>4</v>
          </cell>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R534" t="str">
            <v>จังหวัดฝาง</v>
          </cell>
          <cell r="S534" t="str">
            <v>ผบ.1189</v>
          </cell>
          <cell r="T534">
            <v>2561</v>
          </cell>
          <cell r="U534" t="str">
            <v>ผบ.1380</v>
          </cell>
          <cell r="V534">
            <v>2561</v>
          </cell>
          <cell r="Z534">
            <v>8</v>
          </cell>
          <cell r="AA534">
            <v>11</v>
          </cell>
          <cell r="AB534">
            <v>2561</v>
          </cell>
          <cell r="BB534" t="str">
            <v>รายงานผลสืบ 11/4/66</v>
          </cell>
          <cell r="BC534" t="str">
            <v>สารุทธ์</v>
          </cell>
          <cell r="BF534" t="str">
            <v>ศูนย์ 1</v>
          </cell>
          <cell r="BH534">
            <v>823561010639</v>
          </cell>
          <cell r="BI534" t="str">
            <v>นางสุกัญญา   สังสัญชาติ</v>
          </cell>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E534">
            <v>7</v>
          </cell>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BC535" t="str">
            <v>สารุทธ์</v>
          </cell>
          <cell r="BF535" t="str">
            <v>ศูนย์ 1</v>
          </cell>
          <cell r="BH535">
            <v>883162011572</v>
          </cell>
          <cell r="BI535" t="str">
            <v>นางสาวอรัณตรี   ชมเชี่ยวชาญ</v>
          </cell>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BB536" t="str">
            <v>มีประกาศขายทอดตลาด</v>
          </cell>
          <cell r="BC536" t="str">
            <v>สารุทธ์</v>
          </cell>
          <cell r="BF536" t="str">
            <v>ศูนย์ 1</v>
          </cell>
          <cell r="BH536">
            <v>883162011569</v>
          </cell>
          <cell r="BI536" t="str">
            <v>นายอินสม   สิงห์แก้ว</v>
          </cell>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Z537">
            <v>17</v>
          </cell>
          <cell r="AA537">
            <v>9</v>
          </cell>
          <cell r="AB537">
            <v>2562</v>
          </cell>
          <cell r="BC537" t="str">
            <v>สารุทธ์</v>
          </cell>
          <cell r="BF537" t="str">
            <v>ศูนย์ 1</v>
          </cell>
          <cell r="BH537">
            <v>883162011755</v>
          </cell>
          <cell r="BI537" t="str">
            <v>นายอภิสิทธิ์    มหาวรรณ์</v>
          </cell>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R538" t="str">
            <v>จังหวัดฝาง</v>
          </cell>
          <cell r="S538" t="str">
            <v>ผบ.1369</v>
          </cell>
          <cell r="T538">
            <v>2562</v>
          </cell>
          <cell r="U538" t="str">
            <v>ผบ.1557</v>
          </cell>
          <cell r="V538">
            <v>2562</v>
          </cell>
          <cell r="Z538">
            <v>11</v>
          </cell>
          <cell r="AA538">
            <v>11</v>
          </cell>
          <cell r="AB538">
            <v>2562</v>
          </cell>
          <cell r="BC538" t="str">
            <v>สารุทธ์</v>
          </cell>
          <cell r="BF538" t="str">
            <v>ศูนย์ 1</v>
          </cell>
          <cell r="BH538">
            <v>883162011822</v>
          </cell>
          <cell r="BI538" t="str">
            <v>นางแสงคำ   ตุ้ยงาม</v>
          </cell>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BC539" t="str">
            <v>สารุทธ์</v>
          </cell>
          <cell r="BF539" t="str">
            <v>ศูนย์ 1</v>
          </cell>
          <cell r="BH539">
            <v>883162011484</v>
          </cell>
          <cell r="BI539" t="str">
            <v>นางสาวลักขณา   พุ่มแสง</v>
          </cell>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R540" t="str">
            <v>แขวงเชียงใหม่</v>
          </cell>
          <cell r="S540" t="str">
            <v>ผบ.10095</v>
          </cell>
          <cell r="T540">
            <v>2562</v>
          </cell>
          <cell r="U540" t="str">
            <v>ผบ.11294</v>
          </cell>
          <cell r="V540">
            <v>2562</v>
          </cell>
          <cell r="Z540">
            <v>4</v>
          </cell>
          <cell r="AA540">
            <v>11</v>
          </cell>
          <cell r="AB540">
            <v>2562</v>
          </cell>
          <cell r="BB540" t="str">
            <v>มีนัดการการที่ดินนัดแรก 7/4/2565</v>
          </cell>
          <cell r="BC540" t="str">
            <v>สารุทธ์</v>
          </cell>
          <cell r="BF540" t="str">
            <v>ศูนย์ 1</v>
          </cell>
          <cell r="BH540">
            <v>883162011139</v>
          </cell>
          <cell r="BI540" t="str">
            <v>นายปฐมพิพัฒ   ทับศรี</v>
          </cell>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Z541">
            <v>25</v>
          </cell>
          <cell r="AA541">
            <v>11</v>
          </cell>
          <cell r="AB541">
            <v>2562</v>
          </cell>
          <cell r="BC541" t="str">
            <v>สารุทธ์</v>
          </cell>
          <cell r="BF541" t="str">
            <v>ศูนย์ 1</v>
          </cell>
          <cell r="BH541">
            <v>0</v>
          </cell>
          <cell r="BI541" t="str">
            <v>นายอริย์ธํช   บุญสอน</v>
          </cell>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BH542" t="str">
            <v>-</v>
          </cell>
          <cell r="BI542" t="str">
            <v>นางวรันณ์ธร   เทวันสุขนิรันดร์</v>
          </cell>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Z543">
            <v>14</v>
          </cell>
          <cell r="AA543">
            <v>1</v>
          </cell>
          <cell r="AB543">
            <v>2563</v>
          </cell>
          <cell r="BB543" t="str">
            <v>สืบทรัพย์ (คำสั่ง 11/2/2565)//กำลังดำเนินการสืบทรัพย์</v>
          </cell>
          <cell r="BC543" t="str">
            <v>วรกมล</v>
          </cell>
          <cell r="BH543" t="str">
            <v>ขอรับชำระหนี้</v>
          </cell>
          <cell r="BI543" t="str">
            <v>นายชัยชนะ   ทาหลวง</v>
          </cell>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T543">
            <v>1</v>
          </cell>
          <cell r="BU543">
            <v>1</v>
          </cell>
        </row>
        <row r="544">
          <cell r="B544">
            <v>539</v>
          </cell>
          <cell r="C544">
            <v>10</v>
          </cell>
          <cell r="D544">
            <v>3</v>
          </cell>
          <cell r="E544">
            <v>2563</v>
          </cell>
          <cell r="G544" t="str">
            <v>นาย</v>
          </cell>
          <cell r="H544" t="str">
            <v>ประยงค์</v>
          </cell>
          <cell r="I544" t="str">
            <v>นวมนารี</v>
          </cell>
          <cell r="J544">
            <v>5700590015634</v>
          </cell>
          <cell r="K544" t="str">
            <v>ลำพูน</v>
          </cell>
          <cell r="R544" t="str">
            <v>จังหวัดลำพูน</v>
          </cell>
          <cell r="BB544" t="str">
            <v>ขับไล่</v>
          </cell>
          <cell r="BH544">
            <v>0</v>
          </cell>
          <cell r="BI544" t="str">
            <v>นายประยงค์   นวมนารี</v>
          </cell>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N545" t="str">
            <v>สินเชื่อเคหะ</v>
          </cell>
          <cell r="R545" t="str">
            <v>จังหวัดเชียงใหม่</v>
          </cell>
          <cell r="S545" t="str">
            <v>ผบ.2980</v>
          </cell>
          <cell r="T545">
            <v>2561</v>
          </cell>
          <cell r="U545" t="str">
            <v>ผบ.3438</v>
          </cell>
          <cell r="V545">
            <v>2561</v>
          </cell>
          <cell r="BB545" t="str">
            <v>ขับไล่</v>
          </cell>
          <cell r="BH545">
            <v>883061010164</v>
          </cell>
          <cell r="BI545" t="str">
            <v>นายชยากร   บัวรักษา</v>
          </cell>
        </row>
        <row r="546">
          <cell r="B546">
            <v>541</v>
          </cell>
          <cell r="C546">
            <v>10</v>
          </cell>
          <cell r="D546">
            <v>3</v>
          </cell>
          <cell r="E546">
            <v>2563</v>
          </cell>
          <cell r="G546" t="str">
            <v>นาย</v>
          </cell>
          <cell r="H546" t="str">
            <v>อุทัย</v>
          </cell>
          <cell r="I546" t="str">
            <v>หอมนวล</v>
          </cell>
          <cell r="J546">
            <v>5501900024965</v>
          </cell>
          <cell r="K546" t="str">
            <v>ลำพูน</v>
          </cell>
          <cell r="R546" t="str">
            <v>จังหวัดเชียงใหม่</v>
          </cell>
          <cell r="S546" t="str">
            <v>ผบ.1337</v>
          </cell>
          <cell r="T546">
            <v>2556</v>
          </cell>
          <cell r="U546" t="str">
            <v>ผบ.102</v>
          </cell>
          <cell r="V546">
            <v>2557</v>
          </cell>
          <cell r="BB546" t="str">
            <v>ขับไล่</v>
          </cell>
          <cell r="BH546">
            <v>0</v>
          </cell>
          <cell r="BI546" t="str">
            <v>นายอุทัย   หอมนวล</v>
          </cell>
        </row>
        <row r="547">
          <cell r="B547">
            <v>542</v>
          </cell>
          <cell r="C547">
            <v>10</v>
          </cell>
          <cell r="D547">
            <v>3</v>
          </cell>
          <cell r="E547">
            <v>2563</v>
          </cell>
          <cell r="G547" t="str">
            <v>พันตำรวจโท</v>
          </cell>
          <cell r="H547" t="str">
            <v>ธงชัย</v>
          </cell>
          <cell r="I547" t="str">
            <v>ปิ่นเงิน</v>
          </cell>
          <cell r="J547">
            <v>5180100006451</v>
          </cell>
          <cell r="K547" t="str">
            <v>ลำพูน</v>
          </cell>
          <cell r="R547" t="str">
            <v>จังหวัดลำพูน</v>
          </cell>
          <cell r="S547" t="str">
            <v>ผบ.1421</v>
          </cell>
          <cell r="T547">
            <v>2560</v>
          </cell>
          <cell r="U547" t="str">
            <v>ผบ.2372</v>
          </cell>
          <cell r="V547">
            <v>2560</v>
          </cell>
          <cell r="BB547" t="str">
            <v>ขับไล่</v>
          </cell>
          <cell r="BH547">
            <v>0</v>
          </cell>
          <cell r="BI547" t="str">
            <v>พันตำรวจโทธงชัย   ปิ่นเงิน</v>
          </cell>
        </row>
        <row r="548">
          <cell r="B548">
            <v>543</v>
          </cell>
          <cell r="C548">
            <v>10</v>
          </cell>
          <cell r="D548">
            <v>3</v>
          </cell>
          <cell r="E548">
            <v>2563</v>
          </cell>
          <cell r="G548" t="str">
            <v>นาง</v>
          </cell>
          <cell r="H548" t="str">
            <v>ณัฐชยา</v>
          </cell>
          <cell r="I548" t="str">
            <v>เกเย็น</v>
          </cell>
          <cell r="J548">
            <v>3510200199005</v>
          </cell>
          <cell r="K548" t="str">
            <v>ลำพูน</v>
          </cell>
          <cell r="R548" t="str">
            <v>จังหวัดลำพูน</v>
          </cell>
          <cell r="S548" t="str">
            <v>ผบ.2840</v>
          </cell>
          <cell r="T548">
            <v>2558</v>
          </cell>
          <cell r="U548" t="str">
            <v>ผบ.3201</v>
          </cell>
          <cell r="V548">
            <v>2558</v>
          </cell>
          <cell r="BB548" t="str">
            <v>ขับไล่</v>
          </cell>
          <cell r="BH548">
            <v>0</v>
          </cell>
          <cell r="BI548" t="str">
            <v>นางณัฐชยา   เกเย็น</v>
          </cell>
        </row>
        <row r="549">
          <cell r="B549">
            <v>544</v>
          </cell>
          <cell r="C549">
            <v>10</v>
          </cell>
          <cell r="D549">
            <v>3</v>
          </cell>
          <cell r="E549">
            <v>2563</v>
          </cell>
          <cell r="G549" t="str">
            <v>นาย</v>
          </cell>
          <cell r="H549" t="str">
            <v>สมควร</v>
          </cell>
          <cell r="I549" t="str">
            <v>สุริยจักร</v>
          </cell>
          <cell r="J549">
            <v>3510100572073</v>
          </cell>
          <cell r="K549" t="str">
            <v>ลำพูน</v>
          </cell>
          <cell r="R549" t="str">
            <v>จังหวัดลำพูน</v>
          </cell>
          <cell r="S549" t="str">
            <v>ผบ.2509</v>
          </cell>
          <cell r="T549">
            <v>2558</v>
          </cell>
          <cell r="U549" t="str">
            <v>ผบ.3170</v>
          </cell>
          <cell r="V549">
            <v>2558</v>
          </cell>
          <cell r="BB549" t="str">
            <v>ขับไล่</v>
          </cell>
          <cell r="BH549">
            <v>0</v>
          </cell>
          <cell r="BI549" t="str">
            <v>นายสมควร   สุริยจักร</v>
          </cell>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Z550">
            <v>16</v>
          </cell>
          <cell r="AA550">
            <v>6</v>
          </cell>
          <cell r="AB550">
            <v>2562</v>
          </cell>
          <cell r="BB550" t="str">
            <v>ชะลอการสืบทรัพย์ (คำสั่ง 31/3/2565)//สืบทรัพย์ (คำสั่ง 17/11/2565)</v>
          </cell>
          <cell r="BC550" t="str">
            <v>ธนกร</v>
          </cell>
          <cell r="BH550">
            <v>883162010627</v>
          </cell>
          <cell r="BI550" t="str">
            <v>นายเอกรินทร์   ปุราทะกา</v>
          </cell>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T550">
            <v>10</v>
          </cell>
          <cell r="BU550">
            <v>2</v>
          </cell>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Z551">
            <v>16</v>
          </cell>
          <cell r="AA551">
            <v>6</v>
          </cell>
          <cell r="AB551">
            <v>2562</v>
          </cell>
          <cell r="AI551">
            <v>25</v>
          </cell>
          <cell r="AJ551">
            <v>10</v>
          </cell>
          <cell r="AK551">
            <v>2564</v>
          </cell>
          <cell r="AM551" t="str">
            <v>โฉนด</v>
          </cell>
          <cell r="AN551">
            <v>33252</v>
          </cell>
          <cell r="AO551" t="str">
            <v>สันป่ายาง</v>
          </cell>
          <cell r="AP551" t="str">
            <v>แม่แตง</v>
          </cell>
          <cell r="AQ551" t="str">
            <v>เชียงใหม่</v>
          </cell>
          <cell r="AR551">
            <v>334400</v>
          </cell>
          <cell r="AX551">
            <v>6</v>
          </cell>
          <cell r="AY551">
            <v>11</v>
          </cell>
          <cell r="AZ551">
            <v>2564</v>
          </cell>
          <cell r="BA551" t="str">
            <v>ยึดเสร็จแล้ว</v>
          </cell>
          <cell r="BC551" t="str">
            <v>นพวิสต์ (ยึด)</v>
          </cell>
          <cell r="BD551" t="str">
            <v>ยึดทรัพย์ (คำสั่งยึด 24/8/2564)</v>
          </cell>
          <cell r="BH551">
            <v>823561010900</v>
          </cell>
          <cell r="BI551" t="str">
            <v>นางพิมพ์ทอง   เป็งมล</v>
          </cell>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CW551">
            <v>242833</v>
          </cell>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Z552">
            <v>16</v>
          </cell>
          <cell r="AA552">
            <v>6</v>
          </cell>
          <cell r="AB552">
            <v>2562</v>
          </cell>
          <cell r="BC552" t="str">
            <v>ธนกร
เกศินี (สืบ)</v>
          </cell>
          <cell r="BH552">
            <v>883162010625</v>
          </cell>
          <cell r="BI552" t="str">
            <v>นายปณิธาน   โปธา</v>
          </cell>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T552">
            <v>6</v>
          </cell>
          <cell r="CX552">
            <v>243467</v>
          </cell>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Z553">
            <v>16</v>
          </cell>
          <cell r="AA553">
            <v>6</v>
          </cell>
          <cell r="AB553">
            <v>2562</v>
          </cell>
          <cell r="BC553" t="str">
            <v>ธนกร</v>
          </cell>
          <cell r="BH553">
            <v>883162010624</v>
          </cell>
          <cell r="BI553" t="str">
            <v>นายวีระพงษ์   ลือชัย</v>
          </cell>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P554">
            <v>196666</v>
          </cell>
          <cell r="Q554">
            <v>18</v>
          </cell>
          <cell r="R554" t="str">
            <v>แขวงเชียงใหม่</v>
          </cell>
          <cell r="S554" t="str">
            <v>ผบ.4933</v>
          </cell>
          <cell r="T554">
            <v>2562</v>
          </cell>
          <cell r="U554" t="str">
            <v>ผบ.4988</v>
          </cell>
          <cell r="V554">
            <v>2562</v>
          </cell>
          <cell r="Z554">
            <v>16</v>
          </cell>
          <cell r="AA554">
            <v>6</v>
          </cell>
          <cell r="AB554">
            <v>2562</v>
          </cell>
          <cell r="BB554" t="str">
            <v>รายงานผลสืบทรัพย์ (รอบ 2) - พบทรัพย์ 8/8/2567</v>
          </cell>
          <cell r="BC554" t="str">
            <v>ธนกร
เกศินี (สืบ) // ธิติพร</v>
          </cell>
          <cell r="BF554" t="str">
            <v>ศูนย์ 1</v>
          </cell>
          <cell r="BH554">
            <v>883162010704</v>
          </cell>
          <cell r="BI554" t="str">
            <v>นายวิทูล      บุญแท้</v>
          </cell>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E554">
            <v>4</v>
          </cell>
          <cell r="CF554" t="str">
            <v>4+1</v>
          </cell>
          <cell r="CW554">
            <v>243840</v>
          </cell>
          <cell r="CX554" t="str">
            <v>22/4/2565,
25/11/2567</v>
          </cell>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P555">
            <v>89514.3</v>
          </cell>
          <cell r="Q555">
            <v>15</v>
          </cell>
          <cell r="R555" t="str">
            <v>แขวงเชียงใหม่</v>
          </cell>
          <cell r="S555" t="str">
            <v>ผบ.4935</v>
          </cell>
          <cell r="T555">
            <v>2562</v>
          </cell>
          <cell r="U555" t="str">
            <v>ผบ.4989</v>
          </cell>
          <cell r="V555">
            <v>2562</v>
          </cell>
          <cell r="Z555">
            <v>16</v>
          </cell>
          <cell r="AA555">
            <v>6</v>
          </cell>
          <cell r="AB555">
            <v>2562</v>
          </cell>
          <cell r="BB555" t="str">
            <v>คำสั่งสืบครั้งที่ 2 วันที่ 26/04/2566//สืบแล้ว รายงานผลสืบวันที่ 17/11/2566//คำสั่งสืบครั้งที่ 3 4/7/2567</v>
          </cell>
          <cell r="BC555" t="str">
            <v>ธนกร</v>
          </cell>
          <cell r="BH555">
            <v>883162010999</v>
          </cell>
          <cell r="BI555" t="str">
            <v>นางสาวกาลพิชชา      กันทะกาลัง</v>
          </cell>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Z556">
            <v>16</v>
          </cell>
          <cell r="AA556">
            <v>6</v>
          </cell>
          <cell r="AB556">
            <v>2562</v>
          </cell>
          <cell r="BC556" t="str">
            <v>ธนกร</v>
          </cell>
          <cell r="BH556">
            <v>883162010870</v>
          </cell>
          <cell r="BI556" t="str">
            <v>นางวิภารัตน์      เขื่อนเพชร</v>
          </cell>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Z557">
            <v>16</v>
          </cell>
          <cell r="AA557">
            <v>6</v>
          </cell>
          <cell r="AB557">
            <v>2562</v>
          </cell>
          <cell r="BC557" t="str">
            <v>ธนกร</v>
          </cell>
          <cell r="BH557">
            <v>883162010861</v>
          </cell>
          <cell r="BI557" t="str">
            <v>นางยุพิน      ใจบุญ</v>
          </cell>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P558">
            <v>77501.67</v>
          </cell>
          <cell r="Q558">
            <v>12</v>
          </cell>
          <cell r="R558" t="str">
            <v>แขวงเชียงใหม่</v>
          </cell>
          <cell r="S558" t="str">
            <v>ผบ.4954</v>
          </cell>
          <cell r="T558">
            <v>2562</v>
          </cell>
          <cell r="U558" t="str">
            <v>ผบ.5018</v>
          </cell>
          <cell r="V558">
            <v>2562</v>
          </cell>
          <cell r="Z558">
            <v>16</v>
          </cell>
          <cell r="AA558">
            <v>6</v>
          </cell>
          <cell r="AB558">
            <v>2562</v>
          </cell>
          <cell r="BB558" t="str">
            <v>รายงานผลสืบทรัพย์ (รอบ 2) - ไม่พบทรัพย์ 25/7/2567</v>
          </cell>
          <cell r="BC558" t="str">
            <v>ธนกร // ธิติพร</v>
          </cell>
          <cell r="BF558" t="str">
            <v>ศูนย์1</v>
          </cell>
          <cell r="BH558">
            <v>883162010690</v>
          </cell>
          <cell r="BI558" t="str">
            <v>นายวรากร      สุเป็ง</v>
          </cell>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E558">
            <v>7</v>
          </cell>
          <cell r="CF558">
            <v>4</v>
          </cell>
          <cell r="CW558">
            <v>243836</v>
          </cell>
          <cell r="CX558">
            <v>243915</v>
          </cell>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Z559">
            <v>16</v>
          </cell>
          <cell r="AA559">
            <v>6</v>
          </cell>
          <cell r="AB559">
            <v>2562</v>
          </cell>
          <cell r="AM559" t="str">
            <v>โฉนด</v>
          </cell>
          <cell r="AN559">
            <v>19162</v>
          </cell>
          <cell r="AO559" t="str">
            <v>ริมเหนือ</v>
          </cell>
          <cell r="AP559" t="str">
            <v>ริมเหนือ</v>
          </cell>
          <cell r="AQ559" t="str">
            <v>เชียงใหม่</v>
          </cell>
          <cell r="BB559" t="str">
            <v>ชะลอยึด//ยึดทรัพย์(คำสั่ง 24/6/2565)</v>
          </cell>
          <cell r="BC559" t="str">
            <v>ธนกร</v>
          </cell>
          <cell r="BH559">
            <v>883162010713</v>
          </cell>
          <cell r="BI559" t="str">
            <v>นายนราพงษ์      กันธิยะ</v>
          </cell>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P560">
            <v>41876</v>
          </cell>
          <cell r="Q560">
            <v>15</v>
          </cell>
          <cell r="R560" t="str">
            <v>แขวงเชียงใหม่</v>
          </cell>
          <cell r="S560" t="str">
            <v>ผบ.4955</v>
          </cell>
          <cell r="T560">
            <v>2562</v>
          </cell>
          <cell r="U560" t="str">
            <v>ผบ.5005</v>
          </cell>
          <cell r="V560">
            <v>2562</v>
          </cell>
          <cell r="Z560">
            <v>16</v>
          </cell>
          <cell r="AA560">
            <v>6</v>
          </cell>
          <cell r="AB560">
            <v>2562</v>
          </cell>
          <cell r="BC560" t="str">
            <v>ธนกร</v>
          </cell>
          <cell r="BH560">
            <v>883162010710</v>
          </cell>
          <cell r="BI560" t="str">
            <v>นางสาววาสนา      ศิรินาม</v>
          </cell>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P561">
            <v>84939.9</v>
          </cell>
          <cell r="Q561">
            <v>18</v>
          </cell>
          <cell r="R561" t="str">
            <v>แขวงเชียงใหม่</v>
          </cell>
          <cell r="S561" t="str">
            <v>ผบ.4931</v>
          </cell>
          <cell r="T561">
            <v>2562</v>
          </cell>
          <cell r="U561" t="str">
            <v>ผบ.4986</v>
          </cell>
          <cell r="V561">
            <v>2562</v>
          </cell>
          <cell r="Z561">
            <v>16</v>
          </cell>
          <cell r="AA561">
            <v>6</v>
          </cell>
          <cell r="AB561">
            <v>2562</v>
          </cell>
          <cell r="BB561" t="str">
            <v>ลงผล/23/5/67/รายงานผล23/5/67</v>
          </cell>
          <cell r="BC561" t="str">
            <v>ธนกร</v>
          </cell>
          <cell r="BH561">
            <v>883162010975</v>
          </cell>
          <cell r="BI561" t="str">
            <v>นางสาวจีรวรรณ      ชุ่มใจ</v>
          </cell>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M561">
            <v>3</v>
          </cell>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BB562" t="str">
            <v>คำสั่งดำเนินการแถลงภูมิลำเนาของจำเลยและวางค่าใช้จ่ายเพิ่มในชั้นบังคับคดี(คำสั่ง 16/1/2566)</v>
          </cell>
          <cell r="BC562" t="str">
            <v>สารุทธ์</v>
          </cell>
          <cell r="BF562" t="str">
            <v>ศูนย์ 2</v>
          </cell>
          <cell r="BH562">
            <v>883262012097</v>
          </cell>
          <cell r="BI562" t="str">
            <v>นางสาวจันทรา   เต้ากลาง</v>
          </cell>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Z563">
            <v>27</v>
          </cell>
          <cell r="AA563">
            <v>8</v>
          </cell>
          <cell r="AB563">
            <v>2561</v>
          </cell>
          <cell r="BB563" t="str">
            <v>//รายงานผลสืบทรัพย์ 2/10/2567</v>
          </cell>
          <cell r="BC563" t="str">
            <v>สารุทธ์</v>
          </cell>
          <cell r="BF563" t="str">
            <v>ศูนย์ 1</v>
          </cell>
          <cell r="BH563">
            <v>823561010403</v>
          </cell>
          <cell r="BI563" t="str">
            <v>นางสาวกรกมล   คูอภิชาติ</v>
          </cell>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W563">
            <v>243910</v>
          </cell>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R564" t="str">
            <v>จังหวัดฝาง</v>
          </cell>
          <cell r="S564" t="str">
            <v>ผบ.1191</v>
          </cell>
          <cell r="T564">
            <v>2561</v>
          </cell>
          <cell r="U564" t="str">
            <v>ผบ.1487</v>
          </cell>
          <cell r="V564">
            <v>2561</v>
          </cell>
          <cell r="W564">
            <v>11</v>
          </cell>
          <cell r="X564">
            <v>12</v>
          </cell>
          <cell r="Y564">
            <v>2561</v>
          </cell>
          <cell r="BB564" t="str">
            <v>สืบครั้งที่ 3 แล้ว รายงานผลสืบ 16/10/2567</v>
          </cell>
          <cell r="BC564" t="str">
            <v>สารุทธ์
สรวงสุดา
นุสบา</v>
          </cell>
          <cell r="BF564" t="str">
            <v>ศูนย์ 1</v>
          </cell>
          <cell r="BH564">
            <v>823860010406</v>
          </cell>
          <cell r="BI564" t="str">
            <v>นางสุนทรี    อาจหาญ</v>
          </cell>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M564">
            <v>5</v>
          </cell>
          <cell r="CW564">
            <v>243936</v>
          </cell>
        </row>
        <row r="565">
          <cell r="B565">
            <v>560</v>
          </cell>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W565">
            <v>11</v>
          </cell>
          <cell r="X565">
            <v>2</v>
          </cell>
          <cell r="Y565">
            <v>2562</v>
          </cell>
          <cell r="BB565" t="str">
            <v>ปิดบัญชี</v>
          </cell>
          <cell r="BC565" t="str">
            <v>ศิราณี</v>
          </cell>
          <cell r="BH565">
            <v>823561010501</v>
          </cell>
          <cell r="BI565" t="str">
            <v>นางสาวนงค์คราญ   คำเพียว</v>
          </cell>
        </row>
        <row r="566">
          <cell r="B566">
            <v>561</v>
          </cell>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Z566">
            <v>25</v>
          </cell>
          <cell r="AA566">
            <v>11</v>
          </cell>
          <cell r="AB566">
            <v>2562</v>
          </cell>
          <cell r="BC566" t="str">
            <v>ศิราณี</v>
          </cell>
          <cell r="BH566">
            <v>883262011594</v>
          </cell>
          <cell r="BI566" t="str">
            <v>นางนงคราญ   ก๋องใจ</v>
          </cell>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row>
        <row r="567">
          <cell r="B567">
            <v>562</v>
          </cell>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Z567">
            <v>25</v>
          </cell>
          <cell r="AA567">
            <v>11</v>
          </cell>
          <cell r="AB567">
            <v>2562</v>
          </cell>
          <cell r="BB567" t="str">
            <v>สืบรอบ 2 รายงานวันที่ 14/2/2568</v>
          </cell>
          <cell r="BC567" t="str">
            <v>ศิราณี
ปฏิยุทธ์</v>
          </cell>
          <cell r="BH567">
            <v>883262011595</v>
          </cell>
          <cell r="BI567" t="str">
            <v>นายเสาร์คำ   คำภีระ</v>
          </cell>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T567">
            <v>6</v>
          </cell>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cell r="CX567">
            <v>244127</v>
          </cell>
        </row>
        <row r="568">
          <cell r="B568">
            <v>563</v>
          </cell>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Z568">
            <v>25</v>
          </cell>
          <cell r="AA568">
            <v>11</v>
          </cell>
          <cell r="AB568">
            <v>2562</v>
          </cell>
          <cell r="BC568" t="str">
            <v>ศิราณี</v>
          </cell>
          <cell r="BH568">
            <v>883262011587</v>
          </cell>
          <cell r="BI568" t="str">
            <v>นายเกียรติศักดิ์   หลงมา</v>
          </cell>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T568">
            <v>3</v>
          </cell>
        </row>
        <row r="569">
          <cell r="B569">
            <v>564</v>
          </cell>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Z569">
            <v>25</v>
          </cell>
          <cell r="AA569">
            <v>11</v>
          </cell>
          <cell r="AB569">
            <v>2562</v>
          </cell>
          <cell r="AI569">
            <v>2</v>
          </cell>
          <cell r="AJ569">
            <v>12</v>
          </cell>
          <cell r="AK569">
            <v>2564</v>
          </cell>
          <cell r="AM569" t="str">
            <v>โฉนด</v>
          </cell>
          <cell r="AN569">
            <v>843</v>
          </cell>
          <cell r="AO569" t="str">
            <v>ดอยเต่า</v>
          </cell>
          <cell r="AP569" t="str">
            <v>ดอยเต่า</v>
          </cell>
          <cell r="AQ569" t="str">
            <v>เชียงใหม่</v>
          </cell>
          <cell r="AR569">
            <v>33300</v>
          </cell>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H569">
            <v>883262011590</v>
          </cell>
          <cell r="BI569" t="str">
            <v>นายกัญญนันทน์   สุทธิ์พิษฐาน</v>
          </cell>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T569">
            <v>5</v>
          </cell>
          <cell r="CW569">
            <v>242866</v>
          </cell>
        </row>
        <row r="570">
          <cell r="B570">
            <v>565</v>
          </cell>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Z570">
            <v>25</v>
          </cell>
          <cell r="AA570">
            <v>11</v>
          </cell>
          <cell r="AB570">
            <v>2562</v>
          </cell>
          <cell r="BC570" t="str">
            <v>ศิราณี</v>
          </cell>
          <cell r="BH570">
            <v>823759010020</v>
          </cell>
          <cell r="BI570" t="str">
            <v>นายสมควร   มอนเต๋หรือจันทร์ศรีพิมล</v>
          </cell>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T570">
            <v>6</v>
          </cell>
        </row>
        <row r="571">
          <cell r="B571">
            <v>566</v>
          </cell>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Z571">
            <v>25</v>
          </cell>
          <cell r="AA571">
            <v>11</v>
          </cell>
          <cell r="AB571">
            <v>2562</v>
          </cell>
          <cell r="AM571" t="str">
            <v>โฉนด</v>
          </cell>
          <cell r="AN571">
            <v>9218</v>
          </cell>
          <cell r="AO571" t="str">
            <v>บ้านแอ่น</v>
          </cell>
          <cell r="AP571" t="str">
            <v>ดอยเต่า</v>
          </cell>
          <cell r="AQ571" t="str">
            <v>เชียงใหม่</v>
          </cell>
          <cell r="BB571" t="str">
            <v>สืบรอบ 2 รายงานวันที่ 14/2/2568</v>
          </cell>
          <cell r="BC571" t="str">
            <v>ศิราณี
ปฏิยุทธ์</v>
          </cell>
          <cell r="BH571">
            <v>883262011605</v>
          </cell>
          <cell r="BI571" t="str">
            <v>นางชุมฉาย   ก้อนแก้ว</v>
          </cell>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cell r="CX571">
            <v>244127</v>
          </cell>
        </row>
        <row r="572">
          <cell r="B572">
            <v>567</v>
          </cell>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Z572">
            <v>25</v>
          </cell>
          <cell r="AA572">
            <v>11</v>
          </cell>
          <cell r="AB572">
            <v>2562</v>
          </cell>
          <cell r="BB572" t="str">
            <v>เฉลี่ยทรัพย์ (คำสั่ง 6/8/2564) สืบทรัพย์ครั้งที่ 2 //สืบทรัพย์ครั้งที่ 3 27/5/2567//ลงผลสืบทรัพย์ 7/6/2567//</v>
          </cell>
          <cell r="BC572" t="str">
            <v>ศิราณี</v>
          </cell>
          <cell r="BH572">
            <v>883262011602</v>
          </cell>
          <cell r="BI572" t="str">
            <v>นายปฏิภาณ   มณีวรรณ์</v>
          </cell>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T572">
            <v>3</v>
          </cell>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row>
        <row r="573">
          <cell r="B573">
            <v>568</v>
          </cell>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Z573">
            <v>25</v>
          </cell>
          <cell r="AA573">
            <v>11</v>
          </cell>
          <cell r="AB573">
            <v>2562</v>
          </cell>
          <cell r="BC573" t="str">
            <v>ศิราณี</v>
          </cell>
          <cell r="BH573">
            <v>883262011608</v>
          </cell>
          <cell r="BI573" t="str">
            <v>นางสาวเกี๋ยงพา   ใจปวน</v>
          </cell>
        </row>
        <row r="574">
          <cell r="B574">
            <v>569</v>
          </cell>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Z574">
            <v>25</v>
          </cell>
          <cell r="AA574">
            <v>11</v>
          </cell>
          <cell r="AB574">
            <v>2562</v>
          </cell>
          <cell r="BC574" t="str">
            <v>ศิราณี</v>
          </cell>
          <cell r="BH574">
            <v>883262011609</v>
          </cell>
          <cell r="BI574" t="str">
            <v>นายสุนันท์   บุญยวง</v>
          </cell>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T574">
            <v>3</v>
          </cell>
        </row>
        <row r="575">
          <cell r="B575">
            <v>570</v>
          </cell>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Z575">
            <v>25</v>
          </cell>
          <cell r="AA575">
            <v>11</v>
          </cell>
          <cell r="AB575">
            <v>2562</v>
          </cell>
          <cell r="BC575" t="str">
            <v>ศิราณี</v>
          </cell>
          <cell r="BH575">
            <v>883262011212</v>
          </cell>
          <cell r="BI575" t="str">
            <v>นายยอดชาย   สายแก้ว</v>
          </cell>
        </row>
        <row r="576">
          <cell r="B576">
            <v>571</v>
          </cell>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Z576">
            <v>25</v>
          </cell>
          <cell r="AA576">
            <v>11</v>
          </cell>
          <cell r="AB576">
            <v>2562</v>
          </cell>
          <cell r="AM576" t="str">
            <v>โฉนด</v>
          </cell>
          <cell r="AN576">
            <v>8518</v>
          </cell>
          <cell r="AO576" t="str">
            <v>โป่งทุ่ง</v>
          </cell>
          <cell r="AP576" t="str">
            <v>ดอยเต่า</v>
          </cell>
          <cell r="AQ576" t="str">
            <v>เชียงใหม่</v>
          </cell>
          <cell r="BB576" t="str">
            <v>ยึดทรัพย์ (คำสั่ง 27/12/2564)</v>
          </cell>
          <cell r="BC576" t="str">
            <v xml:space="preserve">ศิราณี
ศรัญญู (ยึด)
</v>
          </cell>
          <cell r="BH576">
            <v>883262011616</v>
          </cell>
          <cell r="BI576" t="str">
            <v>นายผ่าน   โทะยะ</v>
          </cell>
        </row>
        <row r="577">
          <cell r="B577">
            <v>572</v>
          </cell>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Z577">
            <v>25</v>
          </cell>
          <cell r="AA577">
            <v>11</v>
          </cell>
          <cell r="AB577">
            <v>2562</v>
          </cell>
          <cell r="BC577" t="str">
            <v>ศิราณี</v>
          </cell>
          <cell r="BH577">
            <v>883262011619</v>
          </cell>
          <cell r="BI577" t="str">
            <v>นางสาวพรรณนิภา   สุกันทา</v>
          </cell>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row>
        <row r="578">
          <cell r="B578">
            <v>573</v>
          </cell>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Z578">
            <v>25</v>
          </cell>
          <cell r="AA578">
            <v>11</v>
          </cell>
          <cell r="AB578">
            <v>2562</v>
          </cell>
          <cell r="BB578" t="str">
            <v>รายงานผลสืบทรัพย์ - พบทรัพย์ 27/8/2567</v>
          </cell>
          <cell r="BC578" t="str">
            <v>ศิราณี // ธิติพร</v>
          </cell>
          <cell r="BF578" t="str">
            <v>ศูนย์ 3</v>
          </cell>
          <cell r="BH578">
            <v>883262011620</v>
          </cell>
          <cell r="BI578" t="str">
            <v>นางจริยา   ธิยานันท์</v>
          </cell>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T578">
            <v>5</v>
          </cell>
          <cell r="CW578">
            <v>243857</v>
          </cell>
        </row>
        <row r="579">
          <cell r="B579">
            <v>574</v>
          </cell>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Z579">
            <v>25</v>
          </cell>
          <cell r="AA579">
            <v>11</v>
          </cell>
          <cell r="AB579">
            <v>2562</v>
          </cell>
          <cell r="BC579" t="str">
            <v>ศิราณี</v>
          </cell>
          <cell r="BH579">
            <v>883262011622</v>
          </cell>
          <cell r="BI579" t="str">
            <v>นางสาวนิภา   จินาวัน</v>
          </cell>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row>
        <row r="580">
          <cell r="B580">
            <v>575</v>
          </cell>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BB580" t="str">
            <v>รายงานผลสืบทรัพย์ 8/11/2567</v>
          </cell>
          <cell r="BC580" t="str">
            <v>ศิราณี/วชิราภรณ์</v>
          </cell>
          <cell r="BH580">
            <v>883162012045</v>
          </cell>
          <cell r="BI580" t="str">
            <v>นางเล็ก   เดชะบุญ</v>
          </cell>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Z581">
            <v>28</v>
          </cell>
          <cell r="AA581">
            <v>1</v>
          </cell>
          <cell r="AB581">
            <v>2563</v>
          </cell>
          <cell r="BB581" t="str">
            <v>ลูกหนี้ชำระหนี้ปิดบัญชีแล้ว</v>
          </cell>
          <cell r="BC581" t="str">
            <v>สารุทธ์</v>
          </cell>
          <cell r="BH581">
            <v>883262012343</v>
          </cell>
          <cell r="BI581" t="str">
            <v>นายอภิชาติ   เสนหล้า</v>
          </cell>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Z582">
            <v>28</v>
          </cell>
          <cell r="AA582">
            <v>1</v>
          </cell>
          <cell r="AB582">
            <v>2563</v>
          </cell>
          <cell r="BC582" t="str">
            <v>สารุทธ์</v>
          </cell>
          <cell r="BF582" t="str">
            <v>ศูนย์ 1</v>
          </cell>
          <cell r="BH582">
            <v>883262012346</v>
          </cell>
          <cell r="BI582" t="str">
            <v>นางสาวอมรรัตน์      แสงเเก้ว</v>
          </cell>
          <cell r="BR582" t="str">
            <v>พบ</v>
          </cell>
          <cell r="BS582" t="str">
            <v>พบ
พบ
พบ</v>
          </cell>
          <cell r="BT582">
            <v>3</v>
          </cell>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BC583" t="str">
            <v>สารุทธ์</v>
          </cell>
          <cell r="BF583" t="str">
            <v>ศูนย์ 1</v>
          </cell>
          <cell r="BH583">
            <v>883162011488</v>
          </cell>
          <cell r="BI583" t="str">
            <v>นายนิกร   ทองเพียร</v>
          </cell>
          <cell r="BR583" t="str">
            <v>ไม่พบ</v>
          </cell>
          <cell r="BS583" t="str">
            <v>พบ
ไม่พบ
พบ
พบ
พบ</v>
          </cell>
          <cell r="BT583">
            <v>5</v>
          </cell>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R584" t="str">
            <v>จังหวัดเชียงราย</v>
          </cell>
          <cell r="S584" t="str">
            <v>ผบ.5699</v>
          </cell>
          <cell r="T584">
            <v>2561</v>
          </cell>
          <cell r="U584" t="str">
            <v>ผบ.8592</v>
          </cell>
          <cell r="V584">
            <v>2561</v>
          </cell>
          <cell r="Z584">
            <v>26</v>
          </cell>
          <cell r="AA584">
            <v>12</v>
          </cell>
          <cell r="AB584">
            <v>2561</v>
          </cell>
          <cell r="BB584" t="str">
            <v>สืบครั้งที่2 //รายงานสืบทรัพย์วันที่ 25/9/2566</v>
          </cell>
          <cell r="BC584" t="str">
            <v>สารุทธ์</v>
          </cell>
          <cell r="BH584">
            <v>823760010317</v>
          </cell>
          <cell r="BI584" t="str">
            <v>นางสาวพิมพ์ทอง   ใหม่ทา</v>
          </cell>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BB585" t="str">
            <v>รายงานผลสืบทรัพย์ (รอบ 2) - ไม่พบทรัพย์ 25/7/2567</v>
          </cell>
          <cell r="BC585" t="str">
            <v>สารุทธ์ // ธิติพร</v>
          </cell>
          <cell r="BF585" t="str">
            <v>ศูนย์1</v>
          </cell>
          <cell r="BH585">
            <v>823560011066</v>
          </cell>
          <cell r="BI585" t="str">
            <v>นางสาวสายฝน   สล่าเห่ง</v>
          </cell>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T585">
            <v>4</v>
          </cell>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E585">
            <v>4</v>
          </cell>
          <cell r="CF585">
            <v>5</v>
          </cell>
          <cell r="CW585">
            <v>243836</v>
          </cell>
          <cell r="CX585">
            <v>243915</v>
          </cell>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Z586">
            <v>9</v>
          </cell>
          <cell r="AA586">
            <v>7</v>
          </cell>
          <cell r="AB586">
            <v>2562</v>
          </cell>
          <cell r="BC586" t="str">
            <v>สารุทธ์</v>
          </cell>
          <cell r="BF586" t="str">
            <v>ศูนย์ 1</v>
          </cell>
          <cell r="BH586">
            <v>823561010047</v>
          </cell>
          <cell r="BI586" t="str">
            <v>นายปิยพัฒน์   ฟูคำมี</v>
          </cell>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T586">
            <v>3</v>
          </cell>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R587" t="str">
            <v>แขวงเชียงใหม่</v>
          </cell>
          <cell r="S587" t="str">
            <v>ผบ.11872</v>
          </cell>
          <cell r="T587">
            <v>2561</v>
          </cell>
          <cell r="U587" t="str">
            <v>ผบ.14277</v>
          </cell>
          <cell r="V587">
            <v>2561</v>
          </cell>
          <cell r="W587">
            <v>11</v>
          </cell>
          <cell r="X587">
            <v>12</v>
          </cell>
          <cell r="Y587">
            <v>2561</v>
          </cell>
          <cell r="BB587" t="str">
            <v>คำสั่งถอนการยึดทรัพย์ 12/6/2566//ถอนการยึดและถอนการบังคับคดี 23/6/2566</v>
          </cell>
          <cell r="BC587" t="str">
            <v>สารุทธ์</v>
          </cell>
          <cell r="BF587" t="str">
            <v>ศูนย์ 1</v>
          </cell>
          <cell r="BH587">
            <v>823561010358</v>
          </cell>
          <cell r="BI587" t="str">
            <v>นางสาวทัศนีย์   ถาปินตา</v>
          </cell>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Z588">
            <v>12</v>
          </cell>
          <cell r="AA588">
            <v>5</v>
          </cell>
          <cell r="AB588">
            <v>2562</v>
          </cell>
          <cell r="BB588" t="str">
            <v>สืบครั้งที่สาม 5/4/2567//รายงานผล6/4/2567//</v>
          </cell>
          <cell r="BC588" t="str">
            <v>สารุทธ์</v>
          </cell>
          <cell r="BF588" t="str">
            <v>ศูนย์ 1</v>
          </cell>
          <cell r="BH588">
            <v>883161010240</v>
          </cell>
          <cell r="BI588" t="str">
            <v>นางสาวจุฑามาศ   ชิตมินทร์</v>
          </cell>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S588" t="str">
            <v>ไม่พบทรัพย์</v>
          </cell>
          <cell r="BT588">
            <v>3</v>
          </cell>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BC589" t="str">
            <v>สารุทธ์</v>
          </cell>
          <cell r="BF589" t="str">
            <v>ศูนย์ 2</v>
          </cell>
          <cell r="BH589">
            <v>883262011596</v>
          </cell>
          <cell r="BI589" t="str">
            <v>นางศิริวรรณ์   สุนันตา</v>
          </cell>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N590" t="str">
            <v>สินเชื่อเคหะ</v>
          </cell>
          <cell r="R590" t="str">
            <v>จังหวัดเชียงใหม่</v>
          </cell>
          <cell r="S590" t="str">
            <v>ผบ.2227</v>
          </cell>
          <cell r="T590">
            <v>2557</v>
          </cell>
          <cell r="U590" t="str">
            <v>ผบ.2430</v>
          </cell>
          <cell r="V590">
            <v>2557</v>
          </cell>
          <cell r="BB590" t="str">
            <v>ขับไล่</v>
          </cell>
          <cell r="BH590">
            <v>823958010004</v>
          </cell>
          <cell r="BI590" t="str">
            <v>นางสาวสุธิดา   เมธีธารพงศ์วาณิช</v>
          </cell>
        </row>
        <row r="591">
          <cell r="B591">
            <v>586</v>
          </cell>
          <cell r="C591">
            <v>26</v>
          </cell>
          <cell r="D591">
            <v>3</v>
          </cell>
          <cell r="E591">
            <v>2563</v>
          </cell>
          <cell r="G591" t="str">
            <v>นาย</v>
          </cell>
          <cell r="H591" t="str">
            <v>อิทธิพันธ์</v>
          </cell>
          <cell r="I591" t="str">
            <v>ศรีสุคนธ์</v>
          </cell>
          <cell r="J591">
            <v>3559900095952</v>
          </cell>
          <cell r="K591" t="str">
            <v>ลำพูน</v>
          </cell>
          <cell r="R591" t="str">
            <v>จังหวัดลำพูน</v>
          </cell>
          <cell r="S591" t="str">
            <v>ผบ.882</v>
          </cell>
          <cell r="T591">
            <v>2560</v>
          </cell>
          <cell r="U591" t="str">
            <v>ผบ.1291</v>
          </cell>
          <cell r="V591">
            <v>2560</v>
          </cell>
          <cell r="BB591" t="str">
            <v>ขับไล่</v>
          </cell>
          <cell r="BH591">
            <v>0</v>
          </cell>
          <cell r="BI591" t="str">
            <v>นายอิทธิพันธ์   ศรีสุคนธ์</v>
          </cell>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BC592" t="str">
            <v>สารุทธ์</v>
          </cell>
          <cell r="BF592" t="str">
            <v>ศูนย์ 1</v>
          </cell>
          <cell r="BH592">
            <v>883162011590</v>
          </cell>
          <cell r="BI592" t="str">
            <v>นายฐาปกรณ์   ใคร้มูล</v>
          </cell>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BC593" t="str">
            <v>สารุทธ์</v>
          </cell>
          <cell r="BF593" t="str">
            <v>ศูนย์ 1</v>
          </cell>
          <cell r="BH593">
            <v>883162011495</v>
          </cell>
          <cell r="BI593" t="str">
            <v>นายนพรัตน์   อ่อนตา</v>
          </cell>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T593">
            <v>3</v>
          </cell>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Z594">
            <v>17</v>
          </cell>
          <cell r="AA594">
            <v>9</v>
          </cell>
          <cell r="AB594">
            <v>2562</v>
          </cell>
          <cell r="BC594" t="str">
            <v>สารุทธ์</v>
          </cell>
          <cell r="BF594" t="str">
            <v>ศูนย์ 1</v>
          </cell>
          <cell r="BH594">
            <v>883162011757</v>
          </cell>
          <cell r="BI594" t="str">
            <v>นายภูดิส   เทพทองคำ</v>
          </cell>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T594">
            <v>4</v>
          </cell>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Z595">
            <v>17</v>
          </cell>
          <cell r="AA595">
            <v>9</v>
          </cell>
          <cell r="AB595">
            <v>2562</v>
          </cell>
          <cell r="BB595" t="str">
            <v>คำสั่งสืบทรัพย์ครั้งที่ 2 วันที่ 6/9/2566 รายงานผลสืบวันที่ 5/6/2567
//รายงานผลสืบใหม่ 25/6/2567</v>
          </cell>
          <cell r="BC595" t="str">
            <v>สารุทธ์</v>
          </cell>
          <cell r="BF595" t="str">
            <v>ศูนย์ 1</v>
          </cell>
          <cell r="BH595">
            <v>883162011561</v>
          </cell>
          <cell r="BI595" t="str">
            <v>นางจีรภัทร   ปัญญายิ่ง</v>
          </cell>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T595">
            <v>5</v>
          </cell>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E595">
            <v>4</v>
          </cell>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BB596" t="str">
            <v>ห้ามโอนทรัพย์ภายใน 10 ปี นับจากวันที่ 28/6/2557</v>
          </cell>
          <cell r="BC596" t="str">
            <v>สารุทธ์</v>
          </cell>
          <cell r="BF596" t="str">
            <v>ศูนย์ 1</v>
          </cell>
          <cell r="BH596">
            <v>883162011516</v>
          </cell>
          <cell r="BI596" t="str">
            <v>นางสาววชรยาพรหรือพิราวรรณ   หอมดวง</v>
          </cell>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596">
            <v>4</v>
          </cell>
          <cell r="BZ596" t="str">
            <v>คู่สมรสจำเลยที่ 1</v>
          </cell>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Z597">
            <v>17</v>
          </cell>
          <cell r="AA597">
            <v>9</v>
          </cell>
          <cell r="AB597">
            <v>2562</v>
          </cell>
          <cell r="AF597">
            <v>20</v>
          </cell>
          <cell r="AG597">
            <v>8</v>
          </cell>
          <cell r="AH597">
            <v>2564</v>
          </cell>
          <cell r="AI597">
            <v>21</v>
          </cell>
          <cell r="AJ597">
            <v>12</v>
          </cell>
          <cell r="AK597">
            <v>2564</v>
          </cell>
          <cell r="AM597" t="str">
            <v>โฉนด</v>
          </cell>
          <cell r="AN597">
            <v>2268</v>
          </cell>
          <cell r="AO597" t="str">
            <v>ปงตำ</v>
          </cell>
          <cell r="AP597" t="str">
            <v>ไชยปราการ</v>
          </cell>
          <cell r="AQ597" t="str">
            <v xml:space="preserve">เชียงใหม่ </v>
          </cell>
          <cell r="AR597">
            <v>304320</v>
          </cell>
          <cell r="AX597">
            <v>24</v>
          </cell>
          <cell r="AY597">
            <v>12</v>
          </cell>
          <cell r="AZ597">
            <v>2564</v>
          </cell>
          <cell r="BB597" t="str">
            <v>ยึดเสร็จแล้ว//คำสั่งยึดเพิ่ม (8/3/2566)//ยึดแล้ว รายงาน 26/4/2566</v>
          </cell>
          <cell r="BC597" t="str">
            <v>สารุทธ์</v>
          </cell>
          <cell r="BF597" t="str">
            <v>ศูนย์ 1</v>
          </cell>
          <cell r="BH597">
            <v>883162011508</v>
          </cell>
          <cell r="BI597" t="str">
            <v>นายอุดอน   มะโน</v>
          </cell>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T597">
            <v>8</v>
          </cell>
          <cell r="BZ597" t="str">
            <v>จำเลยที่ 2</v>
          </cell>
          <cell r="CW597">
            <v>242881</v>
          </cell>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R598" t="str">
            <v>แขวงเชียงใหม่</v>
          </cell>
          <cell r="S598" t="str">
            <v>ผบ.11861</v>
          </cell>
          <cell r="T598">
            <v>2561</v>
          </cell>
          <cell r="U598" t="str">
            <v>ผบ.14388</v>
          </cell>
          <cell r="V598">
            <v>2561</v>
          </cell>
          <cell r="W598">
            <v>11</v>
          </cell>
          <cell r="X598">
            <v>12</v>
          </cell>
          <cell r="Y598">
            <v>2561</v>
          </cell>
          <cell r="BB598" t="str">
            <v>รายงานผลสืบ-ไม่พบทรัพย์ รอบ 2 19/8/2567</v>
          </cell>
          <cell r="BC598" t="str">
            <v>สารุทธ์ // ธิติพร</v>
          </cell>
          <cell r="BF598" t="str">
            <v>ศูนย์1</v>
          </cell>
          <cell r="BH598">
            <v>823560011067</v>
          </cell>
          <cell r="BI598" t="str">
            <v>นายพงศกร   นำบุญเรือง</v>
          </cell>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T598">
            <v>3</v>
          </cell>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E598">
            <v>3</v>
          </cell>
          <cell r="CF598">
            <v>6</v>
          </cell>
          <cell r="CW598">
            <v>243854</v>
          </cell>
          <cell r="CX598">
            <v>243915</v>
          </cell>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Z599">
            <v>10</v>
          </cell>
          <cell r="AA599">
            <v>3</v>
          </cell>
          <cell r="AB599">
            <v>2563</v>
          </cell>
          <cell r="BB599" t="str">
            <v>รายงานผลสืบทรัพย์ครั้งที่ 2 10/7/2567</v>
          </cell>
          <cell r="BC599" t="str">
            <v>สารุทธ์/วชิราภรณ์</v>
          </cell>
          <cell r="BF599" t="str">
            <v>ศูนย์ 2</v>
          </cell>
          <cell r="BH599">
            <v>883262012337</v>
          </cell>
          <cell r="BI599" t="str">
            <v>นางสาวปุณยวีร์   ศิริตระกูลเลิศ</v>
          </cell>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T599">
            <v>4</v>
          </cell>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W599">
            <v>243844</v>
          </cell>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BB600" t="str">
            <v>ขับไล่</v>
          </cell>
          <cell r="BC600" t="str">
            <v>อัครชัย</v>
          </cell>
          <cell r="BH600">
            <v>0</v>
          </cell>
          <cell r="BI600" t="str">
            <v>จ่าสิบเอก
นางวุฒิชัย
วนิดา   อ่อนบุญ
นิลลิกาหรืออ่อนบุญ</v>
          </cell>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BC601" t="str">
            <v>สารุทธ์</v>
          </cell>
          <cell r="BF601" t="str">
            <v>ศูนย์ 1</v>
          </cell>
          <cell r="BH601">
            <v>883162011554</v>
          </cell>
          <cell r="BI601" t="str">
            <v>นายณัฐดนัย   อินต๊ะ</v>
          </cell>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601">
            <v>4</v>
          </cell>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F602" t="str">
            <v>ศูนย์ 1</v>
          </cell>
          <cell r="BH602">
            <v>883162011465</v>
          </cell>
          <cell r="BI602" t="str">
            <v>นางสาวจอย   จิโน</v>
          </cell>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T602">
            <v>4</v>
          </cell>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BC603" t="str">
            <v>สารุทธ์</v>
          </cell>
          <cell r="BF603" t="str">
            <v>ศูนย์ 2</v>
          </cell>
          <cell r="BH603">
            <v>883262011617</v>
          </cell>
          <cell r="BI603" t="str">
            <v>นายนิรันดร์   พวงรัตน์</v>
          </cell>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CJ603">
            <v>0</v>
          </cell>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W604">
            <v>21</v>
          </cell>
          <cell r="X604">
            <v>1</v>
          </cell>
          <cell r="Y604">
            <v>2563</v>
          </cell>
          <cell r="BC604" t="str">
            <v>สารุทธ์</v>
          </cell>
          <cell r="BF604" t="str">
            <v>ศูนย์ 2</v>
          </cell>
          <cell r="BH604">
            <v>883262011592</v>
          </cell>
          <cell r="BI604" t="str">
            <v>นางจารุณี   คำแปง</v>
          </cell>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F605" t="str">
            <v>ศูนย์ 2</v>
          </cell>
          <cell r="BH605">
            <v>883262011583</v>
          </cell>
          <cell r="BI605" t="str">
            <v>นางสาวนันทวัน   สุวันแปง</v>
          </cell>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T605">
            <v>5</v>
          </cell>
          <cell r="BU605">
            <v>5</v>
          </cell>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cell r="CX605">
            <v>244127</v>
          </cell>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BC606" t="str">
            <v>สารุทธ์</v>
          </cell>
          <cell r="BF606" t="str">
            <v>ศูนย์ 2</v>
          </cell>
          <cell r="BH606">
            <v>883262011582</v>
          </cell>
          <cell r="BI606" t="str">
            <v>นายอิสรา   จำปาทอง</v>
          </cell>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BC607" t="str">
            <v>สารุทธ์</v>
          </cell>
          <cell r="BF607" t="str">
            <v>ศูนย์ 2</v>
          </cell>
          <cell r="BH607">
            <v>883262011584</v>
          </cell>
          <cell r="BI607" t="str">
            <v>นายนิรุธ   ยิ้มทอง</v>
          </cell>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W608">
            <v>25</v>
          </cell>
          <cell r="X608">
            <v>11</v>
          </cell>
          <cell r="Y608">
            <v>2562</v>
          </cell>
          <cell r="BC608" t="str">
            <v>สารุทธ์</v>
          </cell>
          <cell r="BF608" t="str">
            <v>ศูนย์ 2</v>
          </cell>
          <cell r="BH608">
            <v>883262011593</v>
          </cell>
          <cell r="BI608" t="str">
            <v>นายใสว   พรมขัด</v>
          </cell>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BC609" t="str">
            <v>สารุทธ์</v>
          </cell>
          <cell r="BF609" t="str">
            <v>ศูนย์ 2</v>
          </cell>
          <cell r="BH609">
            <v>883262011585</v>
          </cell>
          <cell r="BI609" t="str">
            <v>นายปัญญา   เปี้ยปาละ</v>
          </cell>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AI610">
            <v>23</v>
          </cell>
          <cell r="AJ610">
            <v>6</v>
          </cell>
          <cell r="AK610">
            <v>2564</v>
          </cell>
          <cell r="AM610" t="str">
            <v>โฉนด</v>
          </cell>
          <cell r="AN610">
            <v>5854</v>
          </cell>
          <cell r="AO610" t="str">
            <v>บงตัน</v>
          </cell>
          <cell r="AP610" t="str">
            <v>ดอยเต่า</v>
          </cell>
          <cell r="AQ610" t="str">
            <v>เชียงใหม่</v>
          </cell>
          <cell r="AR610">
            <v>567000</v>
          </cell>
          <cell r="BC610" t="str">
            <v>สารุทธ์</v>
          </cell>
          <cell r="BD610" t="str">
            <v>ฉ.5854หากไม่พบยึด ฉ.5182 อ.บงตัน อ.ดอยเต่า จ.เชียงใหม่(21-5-64)</v>
          </cell>
          <cell r="BF610" t="str">
            <v>ศูนย์ 2</v>
          </cell>
          <cell r="BH610">
            <v>883262011611</v>
          </cell>
          <cell r="BI610" t="str">
            <v>นายอิทธิพล   โนจ๊ะ</v>
          </cell>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BC611" t="str">
            <v>สารุทธ์
มลฤดี (สืบ)</v>
          </cell>
          <cell r="BF611" t="str">
            <v>ศูนย์ 2</v>
          </cell>
          <cell r="BH611">
            <v>883262011598</v>
          </cell>
          <cell r="BI611" t="str">
            <v>นายธปณัฐ   เดินฉาย</v>
          </cell>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T611">
            <v>4</v>
          </cell>
          <cell r="BU611">
            <v>4</v>
          </cell>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BC612" t="str">
            <v>สารุทธ์</v>
          </cell>
          <cell r="BF612" t="str">
            <v>ศูนย์ 2</v>
          </cell>
          <cell r="BH612">
            <v>883262011621</v>
          </cell>
          <cell r="BI612" t="str">
            <v>นางสาววาลิกา   ธนูแปง</v>
          </cell>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BC613" t="str">
            <v>สารุทธ์</v>
          </cell>
          <cell r="BF613" t="str">
            <v>ศูนย์ 2</v>
          </cell>
          <cell r="BH613">
            <v>883262011597</v>
          </cell>
          <cell r="BI613" t="str">
            <v>นางสาวอริสา   เตจา</v>
          </cell>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BC614" t="str">
            <v>สารุทธ์</v>
          </cell>
          <cell r="BF614" t="str">
            <v>ศูนย์ 2</v>
          </cell>
          <cell r="BH614">
            <v>883262011604</v>
          </cell>
          <cell r="BI614" t="str">
            <v>นางสาววิจิตรา   กาวิชัย</v>
          </cell>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BB615" t="str">
            <v>คำสั่งถอนการยึด 28/2/2566 เนื่องจากชำระหนี้ปิดบัญชี//ถอนการยึดและบังคับคดี 10/3/2566</v>
          </cell>
          <cell r="BC615" t="str">
            <v>สารุทธ์</v>
          </cell>
          <cell r="BF615" t="str">
            <v>ศูนย์ 2</v>
          </cell>
          <cell r="BH615">
            <v>883262011581</v>
          </cell>
          <cell r="BI615" t="str">
            <v>นายณัฐวุฒิ   ประทุมเมศร์</v>
          </cell>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CY615">
            <v>243323</v>
          </cell>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BC616" t="str">
            <v>สารุทธ์</v>
          </cell>
          <cell r="BF616" t="str">
            <v>ศูนย์ 2</v>
          </cell>
          <cell r="BH616">
            <v>883262011589</v>
          </cell>
          <cell r="BI616" t="str">
            <v>นางสาวจิ๋ม   ปุ๊ดจุมภู</v>
          </cell>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BC617" t="str">
            <v>สารุทธ์</v>
          </cell>
          <cell r="BF617" t="str">
            <v>ศูนย์ 2</v>
          </cell>
          <cell r="BH617">
            <v>883262011610</v>
          </cell>
          <cell r="BI617" t="str">
            <v>นายแสงอรุณ   พรมชาติ</v>
          </cell>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BC618" t="str">
            <v>สารุทธ์</v>
          </cell>
          <cell r="BF618" t="str">
            <v>ศูนย์ 2</v>
          </cell>
          <cell r="BH618">
            <v>883262011615</v>
          </cell>
          <cell r="BI618" t="str">
            <v>นายเทวิน   ใจหนู</v>
          </cell>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R619" t="str">
            <v>จังหวัดฮอด</v>
          </cell>
          <cell r="S619" t="str">
            <v>ผบ.1247</v>
          </cell>
          <cell r="T619">
            <v>2561</v>
          </cell>
          <cell r="U619" t="str">
            <v>ผบ.1375</v>
          </cell>
          <cell r="V619">
            <v>2561</v>
          </cell>
          <cell r="Z619">
            <v>20</v>
          </cell>
          <cell r="AA619">
            <v>11</v>
          </cell>
          <cell r="AB619">
            <v>2561</v>
          </cell>
          <cell r="BC619" t="str">
            <v>สารุทธ์</v>
          </cell>
          <cell r="BF619" t="str">
            <v>ศูนย์ 2</v>
          </cell>
          <cell r="BH619">
            <v>823761010219</v>
          </cell>
          <cell r="BI619" t="str">
            <v>นางนวรัตน์   สมบูรณ์หรือแข็งแรง</v>
          </cell>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BB620" t="str">
            <v>รายงานผลสืบวันที่ 10/5/2566//ถอนการยึดทรัพย์ 10/8/2566//รายงานถอนการยึดทรัพย์ 11/8/2566</v>
          </cell>
          <cell r="BC620" t="str">
            <v>สารุทธ์</v>
          </cell>
          <cell r="BF620" t="str">
            <v>ศูนย์ 2</v>
          </cell>
          <cell r="BH620">
            <v>883262012102</v>
          </cell>
          <cell r="BI620" t="str">
            <v>นางสาวจรรยา   สัจจชลพันธ์</v>
          </cell>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Z621">
            <v>16</v>
          </cell>
          <cell r="AA621">
            <v>6</v>
          </cell>
          <cell r="AB621">
            <v>2562</v>
          </cell>
          <cell r="BC621" t="str">
            <v>สารุทธ์</v>
          </cell>
          <cell r="BF621" t="str">
            <v>ศูนย์ 2</v>
          </cell>
          <cell r="BH621">
            <v>883262010682</v>
          </cell>
          <cell r="BI621" t="str">
            <v>นายธนเดชหรือคนองเดช   ธีรพงศ์วิจิตร</v>
          </cell>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T621">
            <v>3</v>
          </cell>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Z622">
            <v>16</v>
          </cell>
          <cell r="AA622">
            <v>6</v>
          </cell>
          <cell r="AB622">
            <v>2562</v>
          </cell>
          <cell r="BC622" t="str">
            <v>สารุทธ์</v>
          </cell>
          <cell r="BF622" t="str">
            <v>ศูนย์ 2</v>
          </cell>
          <cell r="BH622">
            <v>823759010622</v>
          </cell>
          <cell r="BI622" t="str">
            <v>นางพรรณี   ชาวลี้แสน</v>
          </cell>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CW622">
            <v>242832</v>
          </cell>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Z623">
            <v>10</v>
          </cell>
          <cell r="AA623">
            <v>7</v>
          </cell>
          <cell r="AB623">
            <v>2562</v>
          </cell>
          <cell r="BC623" t="str">
            <v>สารุทธ์</v>
          </cell>
          <cell r="BF623" t="str">
            <v>ศูนย์ 2</v>
          </cell>
          <cell r="BH623">
            <v>883261010111</v>
          </cell>
          <cell r="BI623" t="str">
            <v>นางสาวปัณฑิกา   สิริชัยโสภากุล</v>
          </cell>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T623">
            <v>4</v>
          </cell>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R624" t="str">
            <v>แขวงเชียงใหม่</v>
          </cell>
          <cell r="S624" t="str">
            <v>ผบ.5392</v>
          </cell>
          <cell r="T624">
            <v>2562</v>
          </cell>
          <cell r="U624" t="str">
            <v>ผบ.10667</v>
          </cell>
          <cell r="V624">
            <v>2562</v>
          </cell>
          <cell r="Z624">
            <v>15</v>
          </cell>
          <cell r="AA624">
            <v>10</v>
          </cell>
          <cell r="AB624">
            <v>2562</v>
          </cell>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F624" t="str">
            <v>ศูนย์ 2</v>
          </cell>
          <cell r="BH624">
            <v>883262010678</v>
          </cell>
          <cell r="BI624" t="str">
            <v>นางเกศณี   อินต๊ะวงษ์</v>
          </cell>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BC625" t="str">
            <v>สารุทธ์</v>
          </cell>
          <cell r="BF625" t="str">
            <v>ศูนย์ 2</v>
          </cell>
          <cell r="BH625">
            <v>883262012007</v>
          </cell>
          <cell r="BI625" t="str">
            <v>นางสาวอรวรรณ   มหาวงศนันท์</v>
          </cell>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T625">
            <v>3</v>
          </cell>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Z626">
            <v>17</v>
          </cell>
          <cell r="AA626">
            <v>10</v>
          </cell>
          <cell r="AB626">
            <v>2562</v>
          </cell>
          <cell r="BC626" t="str">
            <v>สารุทธ์</v>
          </cell>
          <cell r="BF626" t="str">
            <v>ศูนย์ 2</v>
          </cell>
          <cell r="BH626">
            <v>823759010255</v>
          </cell>
          <cell r="BI626" t="str">
            <v>นางเตือนจิต   ลอมศรี</v>
          </cell>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Z627">
            <v>4</v>
          </cell>
          <cell r="AA627">
            <v>2</v>
          </cell>
          <cell r="AB627">
            <v>2563</v>
          </cell>
          <cell r="BC627" t="str">
            <v>สารุทธ์</v>
          </cell>
          <cell r="BF627" t="str">
            <v>ศูนย์ 2</v>
          </cell>
          <cell r="BH627">
            <v>883262012008</v>
          </cell>
          <cell r="BI627" t="str">
            <v>นางสายชล   ซาวบุญตัน</v>
          </cell>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Z628">
            <v>27</v>
          </cell>
          <cell r="AA628">
            <v>1</v>
          </cell>
          <cell r="AB628">
            <v>2563</v>
          </cell>
          <cell r="BC628" t="str">
            <v>สารุทธ์</v>
          </cell>
          <cell r="BF628" t="str">
            <v>ศูนย์ 2</v>
          </cell>
          <cell r="BH628">
            <v>883262012105</v>
          </cell>
          <cell r="BI628" t="str">
            <v>นางธนกร   สวนแยง</v>
          </cell>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BC629" t="str">
            <v>สารุทธ์</v>
          </cell>
          <cell r="BF629" t="str">
            <v>ศูนย์ 2</v>
          </cell>
          <cell r="BH629">
            <v>883262011623</v>
          </cell>
          <cell r="BI629" t="str">
            <v>นางบุญยวง   ไววาง</v>
          </cell>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R630" t="str">
            <v>แขวงเชียงใหม่</v>
          </cell>
          <cell r="S630" t="str">
            <v>ผบ.7835</v>
          </cell>
          <cell r="T630">
            <v>2561</v>
          </cell>
          <cell r="U630" t="str">
            <v>ผบ.8485</v>
          </cell>
          <cell r="V630">
            <v>2561</v>
          </cell>
          <cell r="Z630">
            <v>28</v>
          </cell>
          <cell r="AA630">
            <v>8</v>
          </cell>
          <cell r="AB630">
            <v>2561</v>
          </cell>
          <cell r="BB630" t="str">
            <v>คำสั่งถอนการยึด17/4/2566 เนื่องจากชำระหนี้ปิดบัญชี//ถอนการยึดทรัพย์ 22/4/2566</v>
          </cell>
          <cell r="BC630" t="str">
            <v>สารุทธ์</v>
          </cell>
          <cell r="BF630" t="str">
            <v>ศูนย์ 2</v>
          </cell>
          <cell r="BH630">
            <v>823761010158</v>
          </cell>
          <cell r="BI630" t="str">
            <v>นายอนุรักษ์   ปกรณ์ฑิป</v>
          </cell>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Z631">
            <v>11</v>
          </cell>
          <cell r="AA631">
            <v>2</v>
          </cell>
          <cell r="AB631">
            <v>2563</v>
          </cell>
          <cell r="BC631" t="str">
            <v>สารุทธ์</v>
          </cell>
          <cell r="BF631" t="str">
            <v>ศูนย์ 1</v>
          </cell>
          <cell r="BH631">
            <v>883162012266</v>
          </cell>
          <cell r="BI631" t="str">
            <v>นางกาญจนา   ขาวงาม</v>
          </cell>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R632" t="str">
            <v>แขวงเชียงใหม่</v>
          </cell>
          <cell r="S632" t="str">
            <v>ผบ4179</v>
          </cell>
          <cell r="T632">
            <v>2554</v>
          </cell>
          <cell r="U632" t="str">
            <v>ผบ4466</v>
          </cell>
          <cell r="V632">
            <v>2554</v>
          </cell>
          <cell r="BB632" t="str">
            <v>ถอนการยึดทรัพย์และถอนบังคับคดี 
/เนื่องจากชำระหนี้ปิดบัญชี (27/7/2564)</v>
          </cell>
          <cell r="BC632" t="str">
            <v>สารุทธ์</v>
          </cell>
          <cell r="BF632" t="str">
            <v>ศูนย์ 2</v>
          </cell>
          <cell r="BH632">
            <v>823755010136</v>
          </cell>
          <cell r="BI632" t="str">
            <v>นางสาวรมิดา   สีเงิน</v>
          </cell>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AM633" t="str">
            <v>โฉนด</v>
          </cell>
          <cell r="AN633">
            <v>5336</v>
          </cell>
          <cell r="AO633" t="str">
            <v>วังลึก</v>
          </cell>
          <cell r="AP633" t="str">
            <v>ศรีสำโรง</v>
          </cell>
          <cell r="AQ633" t="str">
            <v>สุโขทัย</v>
          </cell>
          <cell r="BC633" t="str">
            <v>สารุทธ์
ศรัญญู (ยึด)</v>
          </cell>
          <cell r="BD633" t="str">
            <v>ยึดทรัพย์ (คำสั่ง 9/6/2564)</v>
          </cell>
          <cell r="BF633" t="str">
            <v>ศูนย์ 1</v>
          </cell>
          <cell r="BH633">
            <v>883162011002</v>
          </cell>
          <cell r="BI633" t="str">
            <v>นางสาวพรรณิภา      ไหมละออง</v>
          </cell>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Z634">
            <v>16</v>
          </cell>
          <cell r="AA634">
            <v>6</v>
          </cell>
          <cell r="AB634">
            <v>2562</v>
          </cell>
          <cell r="BB634" t="str">
            <v>รายงานผลสืบทรัพย์ (รอบ 2) - พบทรัพย์ 8/8/2567</v>
          </cell>
          <cell r="BC634" t="str">
            <v>สารุทธ์ // ธิติพร</v>
          </cell>
          <cell r="BF634" t="str">
            <v>ศูนย์ 1</v>
          </cell>
          <cell r="BH634">
            <v>883162010724</v>
          </cell>
          <cell r="BI634" t="str">
            <v>นายอนุชา      ราชอุ่น</v>
          </cell>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E634">
            <v>3</v>
          </cell>
          <cell r="CF634">
            <v>4</v>
          </cell>
          <cell r="CW634">
            <v>243840</v>
          </cell>
          <cell r="CX634">
            <v>243915</v>
          </cell>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AM635" t="str">
            <v>โฉนด</v>
          </cell>
          <cell r="AN635">
            <v>74284</v>
          </cell>
          <cell r="AO635" t="str">
            <v>บ้านแหวน</v>
          </cell>
          <cell r="AP635" t="str">
            <v>หางดง</v>
          </cell>
          <cell r="AQ635" t="str">
            <v>เชียงใหม่</v>
          </cell>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F635" t="str">
            <v>ศูนย์ 1</v>
          </cell>
          <cell r="BH635">
            <v>883161010174</v>
          </cell>
          <cell r="BI635" t="str">
            <v>นายวุฒิจักร   รัตนพล</v>
          </cell>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BB636" t="str">
            <v>รายงานผลสืบทรัพย์ 8/11/2567</v>
          </cell>
          <cell r="BC636" t="str">
            <v>สารุทธ์/วชิราภรณ์</v>
          </cell>
          <cell r="BF636" t="str">
            <v>ศูนย์ 1</v>
          </cell>
          <cell r="BH636">
            <v>0</v>
          </cell>
          <cell r="BI636" t="str">
            <v>นางสาววราภรณ์      เรืองทอง</v>
          </cell>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BB637" t="str">
            <v>รายงานผลสืบทรัพย์ (รอบ 2) - ไม่พบทรัพย์ 25/7/2567</v>
          </cell>
          <cell r="BC637" t="str">
            <v>สารุทธ์ // ธิติพร</v>
          </cell>
          <cell r="BF637" t="str">
            <v>ศูนย์1</v>
          </cell>
          <cell r="BH637">
            <v>883162010705</v>
          </cell>
          <cell r="BI637" t="str">
            <v>นายเอกชัย      คันธวงค์</v>
          </cell>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E637">
            <v>1</v>
          </cell>
          <cell r="CF637">
            <v>2</v>
          </cell>
          <cell r="CW637">
            <v>243836</v>
          </cell>
          <cell r="CX637">
            <v>243915</v>
          </cell>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BB638" t="str">
            <v>สืบทรัพย์ครั้งที่2 24/5/2567//รายงานผลสืบทรัพย์ครั้งที่2 5/6/2567//</v>
          </cell>
          <cell r="BC638" t="str">
            <v>สารุทธ์</v>
          </cell>
          <cell r="BF638" t="str">
            <v>ศูนย์ 1</v>
          </cell>
          <cell r="BH638">
            <v>119</v>
          </cell>
          <cell r="BI638" t="str">
            <v>นางปวัลรัตน์      กิตติพิทักษ์พงษ์</v>
          </cell>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E638">
            <v>4</v>
          </cell>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BB639" t="str">
            <v>มีนัดการขายที่ดินนัดแรก 7/4/2565</v>
          </cell>
          <cell r="BC639" t="str">
            <v>สารุทธ์</v>
          </cell>
          <cell r="BF639" t="str">
            <v>ศูนย์ 1</v>
          </cell>
          <cell r="BH639">
            <v>823560010587</v>
          </cell>
          <cell r="BI639" t="str">
            <v>นายนิคม      มาทอง</v>
          </cell>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R640" t="str">
            <v>จังหวัดลำพูน</v>
          </cell>
          <cell r="S640" t="str">
            <v>ผบ.3068</v>
          </cell>
          <cell r="T640">
            <v>2562</v>
          </cell>
          <cell r="U640" t="str">
            <v>ผบ.3724</v>
          </cell>
          <cell r="V640">
            <v>2562</v>
          </cell>
          <cell r="W640">
            <v>14</v>
          </cell>
          <cell r="X640">
            <v>11</v>
          </cell>
          <cell r="Y640">
            <v>2562</v>
          </cell>
          <cell r="AM640" t="str">
            <v>โฉนด</v>
          </cell>
          <cell r="AN640">
            <v>6566</v>
          </cell>
          <cell r="AO640" t="str">
            <v>บ้านธิ</v>
          </cell>
          <cell r="AP640" t="str">
            <v xml:space="preserve">บ้านธิ </v>
          </cell>
          <cell r="AQ640" t="str">
            <v>ลำพูน</v>
          </cell>
          <cell r="BC640" t="str">
            <v>สารุทธ์
ธนกร ยึด</v>
          </cell>
          <cell r="BD640" t="str">
            <v>ยึดทรัพย์ (คำสั่งยึด 30/8/2564)</v>
          </cell>
          <cell r="BF640" t="str">
            <v>ศูนย์ 1</v>
          </cell>
          <cell r="BH640">
            <v>883162010915</v>
          </cell>
          <cell r="BI640" t="str">
            <v>นายอลงกรณ์      ไสยรัตน์</v>
          </cell>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AM641" t="str">
            <v>โฉนด</v>
          </cell>
          <cell r="AN641">
            <v>21204</v>
          </cell>
          <cell r="AO641" t="str">
            <v>นครเจดีย์</v>
          </cell>
          <cell r="AP641" t="str">
            <v>ป่าซาง</v>
          </cell>
          <cell r="AQ641" t="str">
            <v>ลำพูน</v>
          </cell>
          <cell r="BC641" t="str">
            <v>สารุทธ์(สืบ)
ธนกร(ยึด)</v>
          </cell>
          <cell r="BD641" t="str">
            <v>สั่ง 11/6/2564 ยึดโฉนดเลขที่ 21204 ต.นครเจดีย์ อ.ป่าซาง จ.ลำพูน</v>
          </cell>
          <cell r="BF641" t="str">
            <v>ศูนย์ 1</v>
          </cell>
          <cell r="BH641">
            <v>883162010733</v>
          </cell>
          <cell r="BI641" t="str">
            <v>นางสาวมาลี      ลือชัย</v>
          </cell>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R642" t="str">
            <v>แขวงเชียงใหม่</v>
          </cell>
          <cell r="S642" t="str">
            <v>ผบ.10089</v>
          </cell>
          <cell r="T642">
            <v>2562</v>
          </cell>
          <cell r="U642" t="str">
            <v>ผบ.10604</v>
          </cell>
          <cell r="V642">
            <v>2562</v>
          </cell>
          <cell r="W642">
            <v>15</v>
          </cell>
          <cell r="X642">
            <v>10</v>
          </cell>
          <cell r="Y642">
            <v>2562</v>
          </cell>
          <cell r="BC642" t="str">
            <v>สารุทธ์</v>
          </cell>
          <cell r="BF642" t="str">
            <v>ศูนย์ 1</v>
          </cell>
          <cell r="BH642">
            <v>883162010699</v>
          </cell>
          <cell r="BI642" t="str">
            <v>นางเดือน      กันธิมา</v>
          </cell>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BB643" t="str">
            <v>รายงานผลสืบทรัพย์ (รอบ 2) - ไม่พบทรัพย์ 25/7/2567</v>
          </cell>
          <cell r="BC643" t="str">
            <v>สารุทธ์ // ธิติพร</v>
          </cell>
          <cell r="BF643" t="str">
            <v>ศูนย์1</v>
          </cell>
          <cell r="BH643">
            <v>883162010697</v>
          </cell>
          <cell r="BI643" t="str">
            <v>นายศรีมูล      ยะท่าตุ้ม</v>
          </cell>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E643">
            <v>1</v>
          </cell>
          <cell r="CF643">
            <v>3</v>
          </cell>
          <cell r="CW643">
            <v>243836</v>
          </cell>
          <cell r="CX643">
            <v>243915</v>
          </cell>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Z644">
            <v>28</v>
          </cell>
          <cell r="AA644">
            <v>1</v>
          </cell>
          <cell r="AB644">
            <v>2563</v>
          </cell>
          <cell r="BB644" t="str">
            <v>รายงานผลสืบทรัพย์ (รอบ 2) - ไม่พบทรัพย์ 25/7/2567</v>
          </cell>
          <cell r="BC644" t="str">
            <v>สารุทธ์ // ธิติพร</v>
          </cell>
          <cell r="BF644" t="str">
            <v>ศูนย์1</v>
          </cell>
          <cell r="BH644">
            <v>823558010708</v>
          </cell>
          <cell r="BI644" t="str">
            <v>นายเมธา   พิทักษ์ไตรภพ</v>
          </cell>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E644">
            <v>3</v>
          </cell>
          <cell r="CF644">
            <v>1</v>
          </cell>
          <cell r="CW644">
            <v>243836</v>
          </cell>
          <cell r="CX644">
            <v>243915</v>
          </cell>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BB645" t="str">
            <v>///ปิดบัญชีเนื่องจากขายหนี้</v>
          </cell>
          <cell r="BC645" t="str">
            <v>สารุทธ์</v>
          </cell>
          <cell r="BF645" t="str">
            <v>ศูนย์ 1</v>
          </cell>
          <cell r="BH645">
            <v>883162011090</v>
          </cell>
          <cell r="BI645" t="str">
            <v>นายธนะกิจ   วีรวานิช</v>
          </cell>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BB646" t="str">
            <v>ชะลอยึดชำระปกติ 6/8/2563 (พี่รินแจ้งทางเมลล์)</v>
          </cell>
          <cell r="BC646" t="str">
            <v>สารุทธ์</v>
          </cell>
          <cell r="BF646" t="str">
            <v>ศูนย์ 1</v>
          </cell>
          <cell r="BH646">
            <v>823560011317</v>
          </cell>
          <cell r="BI646" t="str">
            <v>นางสาวอินท์ธิรา   ต๊ะเสาร์</v>
          </cell>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Z647">
            <v>16</v>
          </cell>
          <cell r="AA647">
            <v>6</v>
          </cell>
          <cell r="AB647">
            <v>2562</v>
          </cell>
          <cell r="BC647" t="str">
            <v>สารุทธ์</v>
          </cell>
          <cell r="BF647" t="str">
            <v>ศูนย์ 1</v>
          </cell>
          <cell r="BH647">
            <v>883162010702</v>
          </cell>
          <cell r="BI647" t="str">
            <v>นางสาวศุจินันท์      อุดมใหม่</v>
          </cell>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Z648">
            <v>8</v>
          </cell>
          <cell r="AA648">
            <v>7</v>
          </cell>
          <cell r="AB648">
            <v>2562</v>
          </cell>
          <cell r="BC648" t="str">
            <v>สารุทธ์</v>
          </cell>
          <cell r="BF648" t="str">
            <v>ศูนย์ 1</v>
          </cell>
          <cell r="BH648">
            <v>823561010643</v>
          </cell>
          <cell r="BI648" t="str">
            <v>นางสาวอัจฉรา   ขัติรัตน์</v>
          </cell>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Z649">
            <v>10</v>
          </cell>
          <cell r="AA649">
            <v>6</v>
          </cell>
          <cell r="AB649">
            <v>2562</v>
          </cell>
          <cell r="BB649" t="str">
            <v>ปิดบัญชี</v>
          </cell>
          <cell r="BC649" t="str">
            <v>สารุทธ์</v>
          </cell>
          <cell r="BF649" t="str">
            <v>ศูนย์ 1</v>
          </cell>
          <cell r="BH649">
            <v>823561010829</v>
          </cell>
          <cell r="BI649" t="str">
            <v>นางสาวนภษร   ศิริวาท</v>
          </cell>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BB650" t="str">
            <v>รายงานผลสืบทรัพย์ครั้งที่ 2 10/7/2567</v>
          </cell>
          <cell r="BC650" t="str">
            <v>สารุทธ์/วชิราภรณ์</v>
          </cell>
          <cell r="BF650" t="str">
            <v>ศูนย์ 2</v>
          </cell>
          <cell r="BH650">
            <v>883262010643</v>
          </cell>
          <cell r="BI650" t="str">
            <v>นายสุรชาติ   จันทร</v>
          </cell>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W650">
            <v>243844</v>
          </cell>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BB651" t="str">
            <v>รายงานผลสืบทรัพย์ครั้งที่ 2 10/7/2567</v>
          </cell>
          <cell r="BC651" t="str">
            <v>สารุทธ์/วชิราภรณ์</v>
          </cell>
          <cell r="BF651" t="str">
            <v>ศูนย์ 1</v>
          </cell>
          <cell r="BH651">
            <v>883162010191</v>
          </cell>
          <cell r="BI651" t="str">
            <v>นางอนงค์   พรมมา</v>
          </cell>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W651">
            <v>243844</v>
          </cell>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BC652" t="str">
            <v>สารุทธ์</v>
          </cell>
          <cell r="BF652" t="str">
            <v>ศูนย์ 1</v>
          </cell>
          <cell r="BH652">
            <v>883162010799</v>
          </cell>
          <cell r="BI652" t="str">
            <v>นางสาวเฉลิมลักษณ์   นาละออง</v>
          </cell>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Z653">
            <v>22</v>
          </cell>
          <cell r="AA653">
            <v>6</v>
          </cell>
          <cell r="AB653">
            <v>2561</v>
          </cell>
          <cell r="BB653" t="str">
            <v>รายงานถอนการยึดทรัพย์ 5/10/2566</v>
          </cell>
          <cell r="BC653" t="str">
            <v>ธนกร</v>
          </cell>
          <cell r="BF653" t="str">
            <v>ศูนย์ 1</v>
          </cell>
          <cell r="BH653">
            <v>823561010435</v>
          </cell>
          <cell r="BI653" t="str">
            <v>นางสาวมินตะยาหรือบุณยนุช   เลามาสุวพันธ์หรือแพดำ</v>
          </cell>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T653">
            <v>4</v>
          </cell>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Z654">
            <v>26</v>
          </cell>
          <cell r="AA654">
            <v>6</v>
          </cell>
          <cell r="AB654">
            <v>2560</v>
          </cell>
          <cell r="BB654" t="str">
            <v>สืบครั้งที่ 3 รายงานผลสืบ 31/7/2567</v>
          </cell>
          <cell r="BC654" t="str">
            <v>ธนกร/นุสบา</v>
          </cell>
          <cell r="BF654" t="str">
            <v>ศูนย์ 1</v>
          </cell>
          <cell r="BH654">
            <v>823560010343</v>
          </cell>
          <cell r="BI654" t="str">
            <v>นายสุทิน   ฟั่นบ้านไร่</v>
          </cell>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M654">
            <v>5</v>
          </cell>
          <cell r="CW654">
            <v>243853</v>
          </cell>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Z655">
            <v>9</v>
          </cell>
          <cell r="AA655">
            <v>7</v>
          </cell>
          <cell r="AB655">
            <v>2562</v>
          </cell>
          <cell r="BB655" t="str">
            <v>สืบแล้ว//รายงานวันที่21/11/2565รายงานผลครั้งที่ 3 23/5/67</v>
          </cell>
          <cell r="BC655" t="str">
            <v>ธนกร</v>
          </cell>
          <cell r="BF655" t="str">
            <v>ศูนย์ 1</v>
          </cell>
          <cell r="BH655">
            <v>82356001325</v>
          </cell>
          <cell r="BI655" t="str">
            <v>นางกมลวรรณ      ชัยปินชนะ</v>
          </cell>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M655">
            <v>6</v>
          </cell>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Z656">
            <v>4</v>
          </cell>
          <cell r="AA656">
            <v>12</v>
          </cell>
          <cell r="AB656">
            <v>2561</v>
          </cell>
          <cell r="BB656" t="str">
            <v>//รายงานประกาศขายทอดตลาด 7/6/2567</v>
          </cell>
          <cell r="BC656" t="str">
            <v>ธนกร</v>
          </cell>
          <cell r="BF656" t="str">
            <v>ศูนย์ 1</v>
          </cell>
          <cell r="BH656">
            <v>823860010531</v>
          </cell>
          <cell r="BI656" t="str">
            <v>นางมัชฌิมาพร    กาศโอสถ</v>
          </cell>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R657" t="str">
            <v>จังหวัดลำปาง</v>
          </cell>
          <cell r="S657" t="str">
            <v>ผบ.792</v>
          </cell>
          <cell r="T657">
            <v>2557</v>
          </cell>
          <cell r="U657" t="str">
            <v>ผบ.973</v>
          </cell>
          <cell r="V657">
            <v>2557</v>
          </cell>
          <cell r="AI657">
            <v>5</v>
          </cell>
          <cell r="AJ657">
            <v>8</v>
          </cell>
          <cell r="AK657">
            <v>2567</v>
          </cell>
          <cell r="AM657" t="str">
            <v>โฉนด</v>
          </cell>
          <cell r="AN657">
            <v>4073</v>
          </cell>
          <cell r="AO657" t="str">
            <v>แจ้ห่ม</v>
          </cell>
          <cell r="AP657" t="str">
            <v>แจ้ห่ม</v>
          </cell>
          <cell r="AQ657" t="str">
            <v>ลำปาง</v>
          </cell>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H657">
            <v>823561020008</v>
          </cell>
          <cell r="BI657" t="str">
            <v>นายถวัลย์   พงษ์นิกร</v>
          </cell>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BC658" t="str">
            <v>ธนกร</v>
          </cell>
          <cell r="BH658">
            <v>823560011086</v>
          </cell>
          <cell r="BI658" t="str">
            <v>นายนิรันดร์     หมื่นแสน</v>
          </cell>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BB659" t="str">
            <v>///ปิดบัญชีเนื่องจากขายหนี้</v>
          </cell>
          <cell r="BC659" t="str">
            <v>ธนกร</v>
          </cell>
          <cell r="BH659">
            <v>823560011362</v>
          </cell>
          <cell r="BI659" t="str">
            <v>นางสาวฉัตรริญญา   สาสี</v>
          </cell>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row>
        <row r="660">
          <cell r="B660">
            <v>655</v>
          </cell>
          <cell r="C660">
            <v>29</v>
          </cell>
          <cell r="D660">
            <v>5</v>
          </cell>
          <cell r="E660">
            <v>2563</v>
          </cell>
          <cell r="F660">
            <v>800019038515</v>
          </cell>
          <cell r="G660" t="str">
            <v>นาง</v>
          </cell>
          <cell r="H660" t="str">
            <v>รัตนากร</v>
          </cell>
          <cell r="I660" t="str">
            <v>พิลึก</v>
          </cell>
          <cell r="K660" t="str">
            <v>มหาวิทยาลัยเชียงใหม่</v>
          </cell>
          <cell r="R660" t="str">
            <v>จังหวัดเชียงใหม่</v>
          </cell>
          <cell r="S660" t="str">
            <v>ผบ.2430</v>
          </cell>
          <cell r="T660">
            <v>2562</v>
          </cell>
          <cell r="U660" t="str">
            <v>ผบ.899</v>
          </cell>
          <cell r="V660">
            <v>2563</v>
          </cell>
          <cell r="BC660" t="str">
            <v>ธนกร</v>
          </cell>
          <cell r="BH660">
            <v>0</v>
          </cell>
          <cell r="BI660" t="str">
            <v>นางรัตนากร   พิลึก</v>
          </cell>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row>
        <row r="661">
          <cell r="B661">
            <v>656</v>
          </cell>
          <cell r="C661">
            <v>29</v>
          </cell>
          <cell r="D661">
            <v>5</v>
          </cell>
          <cell r="E661">
            <v>2563</v>
          </cell>
          <cell r="F661">
            <v>800009657894</v>
          </cell>
          <cell r="G661" t="str">
            <v>ดาบตำรวจ</v>
          </cell>
          <cell r="H661" t="str">
            <v>นิติพล</v>
          </cell>
          <cell r="I661" t="str">
            <v>วรมณีรัตน์</v>
          </cell>
          <cell r="K661" t="str">
            <v>สารภี</v>
          </cell>
          <cell r="L661" t="str">
            <v>เชียงใหม่ 3</v>
          </cell>
          <cell r="M661">
            <v>8</v>
          </cell>
          <cell r="N661" t="str">
            <v>สินเชื่อสวัสดิการ</v>
          </cell>
          <cell r="R661" t="str">
            <v>จังหวัดเชียงใหม่</v>
          </cell>
          <cell r="S661" t="str">
            <v>ผบ.1412</v>
          </cell>
          <cell r="T661">
            <v>2556</v>
          </cell>
          <cell r="U661" t="str">
            <v>ผบ.1781</v>
          </cell>
          <cell r="V661">
            <v>2556</v>
          </cell>
          <cell r="BB661" t="str">
            <v>รายงานอายัดไม่ได้ 6/1/2566</v>
          </cell>
          <cell r="BC661" t="str">
            <v>ธนกร</v>
          </cell>
          <cell r="BH661">
            <v>823756010024</v>
          </cell>
          <cell r="BI661" t="str">
            <v>ดาบตำรวจนิติพล   วรมณีรัตน์</v>
          </cell>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row>
        <row r="662">
          <cell r="B662">
            <v>657</v>
          </cell>
          <cell r="C662">
            <v>29</v>
          </cell>
          <cell r="D662">
            <v>5</v>
          </cell>
          <cell r="E662">
            <v>2563</v>
          </cell>
          <cell r="F662">
            <v>800018529779</v>
          </cell>
          <cell r="G662" t="str">
            <v>นาง</v>
          </cell>
          <cell r="H662" t="str">
            <v>สุพิชชา</v>
          </cell>
          <cell r="I662" t="str">
            <v>กัณฑเจตน์</v>
          </cell>
          <cell r="K662" t="str">
            <v>หางดง</v>
          </cell>
          <cell r="N662" t="str">
            <v>สินเชื่อเพื่อพัฒนากลุ่มอาชีพ</v>
          </cell>
          <cell r="R662" t="str">
            <v>จังหวัดเชียงใหม่</v>
          </cell>
          <cell r="S662" t="str">
            <v>ผบ.1464</v>
          </cell>
          <cell r="T662">
            <v>2562</v>
          </cell>
          <cell r="U662" t="str">
            <v>ผบ.1823</v>
          </cell>
          <cell r="V662">
            <v>2562</v>
          </cell>
          <cell r="BC662" t="str">
            <v>ธนกร</v>
          </cell>
          <cell r="BH662">
            <v>0</v>
          </cell>
          <cell r="BI662" t="str">
            <v>นางสุพิชชา   กัณฑเจตน์</v>
          </cell>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row>
        <row r="663">
          <cell r="B663">
            <v>658</v>
          </cell>
          <cell r="C663">
            <v>29</v>
          </cell>
          <cell r="D663">
            <v>5</v>
          </cell>
          <cell r="E663">
            <v>2563</v>
          </cell>
          <cell r="F663">
            <v>800030960614</v>
          </cell>
          <cell r="G663" t="str">
            <v>นาย</v>
          </cell>
          <cell r="H663" t="str">
            <v>สุริยัน</v>
          </cell>
          <cell r="I663" t="str">
            <v>ทันดร</v>
          </cell>
          <cell r="K663" t="str">
            <v>สันกำแพง</v>
          </cell>
          <cell r="N663" t="str">
            <v>สินเชื่อเพื่อพัฒนากลุ่มอาชีพ</v>
          </cell>
          <cell r="R663" t="str">
            <v>จังหวัดเชียงใหม่</v>
          </cell>
          <cell r="S663" t="str">
            <v>ผบ.2588</v>
          </cell>
          <cell r="T663">
            <v>2562</v>
          </cell>
          <cell r="U663" t="str">
            <v>ผบ.1284</v>
          </cell>
          <cell r="V663">
            <v>2563</v>
          </cell>
          <cell r="BB663" t="str">
            <v>สืบครั้งที่2 //รายงานสืบทรัพย์วันที่ 19/9/2566</v>
          </cell>
          <cell r="BC663" t="str">
            <v>ธนกร</v>
          </cell>
          <cell r="BH663">
            <v>0</v>
          </cell>
          <cell r="BI663" t="str">
            <v>นายสุริยัน   ทันดร</v>
          </cell>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row>
        <row r="664">
          <cell r="B664">
            <v>659</v>
          </cell>
          <cell r="C664">
            <v>29</v>
          </cell>
          <cell r="D664">
            <v>5</v>
          </cell>
          <cell r="E664">
            <v>2563</v>
          </cell>
          <cell r="F664">
            <v>800030119963</v>
          </cell>
          <cell r="G664" t="str">
            <v>นาย</v>
          </cell>
          <cell r="H664" t="str">
            <v xml:space="preserve">ไพบูลย์ </v>
          </cell>
          <cell r="I664" t="str">
            <v>ธนะพงษ์</v>
          </cell>
          <cell r="K664" t="str">
            <v>มีโชคพลาซ่า</v>
          </cell>
          <cell r="N664" t="str">
            <v>สินเชื่อเพื่อพัฒนากลุ่มอาชีพ</v>
          </cell>
          <cell r="R664" t="str">
            <v>จังหวัดเชียงใหม่</v>
          </cell>
          <cell r="S664" t="str">
            <v>ผบ.70</v>
          </cell>
          <cell r="T664">
            <v>2563</v>
          </cell>
          <cell r="U664" t="str">
            <v>ผบ.1436</v>
          </cell>
          <cell r="V664">
            <v>2563</v>
          </cell>
          <cell r="BC664" t="str">
            <v>ธนกร</v>
          </cell>
          <cell r="BH664">
            <v>883262010773</v>
          </cell>
          <cell r="BI664" t="str">
            <v>นายไพบูลย์    ธนะพงษ์</v>
          </cell>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CZ664">
            <v>242886</v>
          </cell>
        </row>
        <row r="665">
          <cell r="B665">
            <v>660</v>
          </cell>
          <cell r="C665">
            <v>29</v>
          </cell>
          <cell r="D665">
            <v>5</v>
          </cell>
          <cell r="E665">
            <v>2563</v>
          </cell>
          <cell r="F665">
            <v>800001962664</v>
          </cell>
          <cell r="G665" t="str">
            <v>นาย</v>
          </cell>
          <cell r="H665" t="str">
            <v>ปณต</v>
          </cell>
          <cell r="I665" t="str">
            <v>พัฒนถาบุตร</v>
          </cell>
          <cell r="K665" t="str">
            <v>มหาวิทยาลัยเชียงใหม่</v>
          </cell>
          <cell r="R665" t="str">
            <v>จังหวัดลำพูน</v>
          </cell>
          <cell r="S665" t="str">
            <v>ผบ.8723</v>
          </cell>
          <cell r="T665">
            <v>2562</v>
          </cell>
          <cell r="U665" t="str">
            <v>ผบ.3708</v>
          </cell>
          <cell r="V665">
            <v>2562</v>
          </cell>
          <cell r="BC665" t="str">
            <v>ธนกร</v>
          </cell>
          <cell r="BH665">
            <v>0</v>
          </cell>
          <cell r="BI665" t="str">
            <v>นายปณต   พัฒนถาบุตร</v>
          </cell>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R666" t="str">
            <v>จังหวัดเชียงใหม่</v>
          </cell>
          <cell r="S666" t="str">
            <v>ผบ.2909</v>
          </cell>
          <cell r="T666">
            <v>2562</v>
          </cell>
          <cell r="U666" t="str">
            <v>ผบ.1206</v>
          </cell>
          <cell r="V666">
            <v>2563</v>
          </cell>
          <cell r="BC666" t="str">
            <v>ธนกร</v>
          </cell>
          <cell r="BH666">
            <v>0</v>
          </cell>
          <cell r="BI666" t="str">
            <v>นางสาวธารารัตน์   กล้าหาญ</v>
          </cell>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R667" t="str">
            <v>จังหวัดศรีสะเกษ</v>
          </cell>
          <cell r="S667" t="str">
            <v>ผบ.9498</v>
          </cell>
          <cell r="T667">
            <v>2559</v>
          </cell>
          <cell r="U667" t="str">
            <v>ผบ.9747</v>
          </cell>
          <cell r="V667">
            <v>2559</v>
          </cell>
          <cell r="BC667" t="str">
            <v>ธนกร</v>
          </cell>
          <cell r="BH667">
            <v>0</v>
          </cell>
          <cell r="BI667" t="str">
            <v>พันตำรวจโทหญิงธัญญนันท์   อุ่นคำ</v>
          </cell>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N668" t="str">
            <v>สินเชื่อเพื่อพัฒนากลุ่มอาชีพ</v>
          </cell>
          <cell r="R668" t="str">
            <v>จังหวัดฮอด</v>
          </cell>
          <cell r="S668" t="str">
            <v>ผบ.16</v>
          </cell>
          <cell r="T668">
            <v>2563</v>
          </cell>
          <cell r="U668" t="str">
            <v>ผบ.317</v>
          </cell>
          <cell r="V668">
            <v>2563</v>
          </cell>
          <cell r="BC668" t="str">
            <v>ธนกร</v>
          </cell>
          <cell r="BH668">
            <v>0</v>
          </cell>
          <cell r="BI668" t="str">
            <v>นายไพโรจน์   เหงี่ยมประไพ</v>
          </cell>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N669" t="str">
            <v>สินเชื่อเพื่อพัฒนากลุ่มอาชีพ</v>
          </cell>
          <cell r="O669" t="str">
            <v>1.บุคคลค้ำประกัน</v>
          </cell>
          <cell r="R669" t="str">
            <v>จังหวัดเชียงใหม่</v>
          </cell>
          <cell r="S669" t="str">
            <v>ผบ.2228</v>
          </cell>
          <cell r="T669">
            <v>2562</v>
          </cell>
          <cell r="U669" t="str">
            <v>ผบ.1223</v>
          </cell>
          <cell r="V669">
            <v>2563</v>
          </cell>
          <cell r="AI669">
            <v>12</v>
          </cell>
          <cell r="AJ669">
            <v>10</v>
          </cell>
          <cell r="AK669">
            <v>2564</v>
          </cell>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H669">
            <v>0</v>
          </cell>
          <cell r="BI669" t="str">
            <v>นางพชรพร   สุใจคำ</v>
          </cell>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R670" t="str">
            <v>จังหวัดเชียงใหม่</v>
          </cell>
          <cell r="S670" t="str">
            <v>ผบ.1952</v>
          </cell>
          <cell r="T670">
            <v>2560</v>
          </cell>
          <cell r="U670" t="str">
            <v>ผบ.2394</v>
          </cell>
          <cell r="V670">
            <v>2560</v>
          </cell>
          <cell r="BB670" t="str">
            <v>รายงานผลสืบทรัพย์ครั้งที่ 2 10/7/2567</v>
          </cell>
          <cell r="BC670" t="str">
            <v>ธนกร/วชิราภรณ์</v>
          </cell>
          <cell r="BH670">
            <v>823660010677</v>
          </cell>
          <cell r="BI670" t="str">
            <v>นางพัชริดา   เพียงใจ</v>
          </cell>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T670">
            <v>6</v>
          </cell>
          <cell r="BU670">
            <v>6</v>
          </cell>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E670">
            <v>6</v>
          </cell>
          <cell r="CF670">
            <v>6</v>
          </cell>
          <cell r="CW670">
            <v>243844</v>
          </cell>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Z671">
            <v>22</v>
          </cell>
          <cell r="AA671">
            <v>10</v>
          </cell>
          <cell r="AB671">
            <v>2561</v>
          </cell>
          <cell r="BC671" t="str">
            <v>ธนกร</v>
          </cell>
          <cell r="BH671">
            <v>0</v>
          </cell>
          <cell r="BI671" t="str">
            <v>นางวรรณดี   สวัสดี</v>
          </cell>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R672" t="str">
            <v>จังหวัดเชียงใหม่</v>
          </cell>
          <cell r="S672" t="str">
            <v>ผบ.173</v>
          </cell>
          <cell r="T672">
            <v>2561</v>
          </cell>
          <cell r="U672" t="str">
            <v>ผบ.1516</v>
          </cell>
          <cell r="V672">
            <v>2561</v>
          </cell>
          <cell r="BC672" t="str">
            <v>ธนกร</v>
          </cell>
          <cell r="BH672">
            <v>0</v>
          </cell>
          <cell r="BI672" t="str">
            <v>นางสาวเจนจิรา   หอมนาน</v>
          </cell>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N673" t="str">
            <v>สินเชื่อพัฒนากลุ่มอาชีพ</v>
          </cell>
          <cell r="R673" t="str">
            <v>จังหวัดเชียงใหม่</v>
          </cell>
          <cell r="S673" t="str">
            <v>ผบ.1087</v>
          </cell>
          <cell r="T673">
            <v>2562</v>
          </cell>
          <cell r="U673" t="str">
            <v>ผบ.1327</v>
          </cell>
          <cell r="V673">
            <v>2562</v>
          </cell>
          <cell r="BB673" t="str">
            <v>ชะลอสืบทรัพย์ 8/5/2567 อยู่ระหว่างขายทอดตลาด</v>
          </cell>
          <cell r="BC673" t="str">
            <v>ธนกร</v>
          </cell>
          <cell r="BH673">
            <v>883262011328</v>
          </cell>
          <cell r="BI673" t="str">
            <v>นายตุ่น   อุ่นเรือน</v>
          </cell>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R674" t="str">
            <v>จังหวัดฮอด</v>
          </cell>
          <cell r="S674" t="str">
            <v>ผบ1066</v>
          </cell>
          <cell r="T674">
            <v>2560</v>
          </cell>
          <cell r="U674" t="str">
            <v>ผบ.92</v>
          </cell>
          <cell r="V674">
            <v>2561</v>
          </cell>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H674">
            <v>823760010321</v>
          </cell>
          <cell r="BI674" t="str">
            <v>นายนลาทิศ   บุญสุข</v>
          </cell>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R675" t="str">
            <v>จังหวัดเชียงใหม่</v>
          </cell>
          <cell r="S675" t="str">
            <v>ผบ.1009</v>
          </cell>
          <cell r="T675">
            <v>2560</v>
          </cell>
          <cell r="U675" t="str">
            <v>ผบ.1709</v>
          </cell>
          <cell r="V675">
            <v>2560</v>
          </cell>
          <cell r="BB675" t="str">
            <v>รายงานผลสืบทรัพย์วันที่9/3/2566</v>
          </cell>
          <cell r="BC675" t="str">
            <v>ธนกร</v>
          </cell>
          <cell r="BH675">
            <v>823659010576</v>
          </cell>
          <cell r="BI675" t="str">
            <v>ดาบตำรวจธวัช   สงวนศักดิ์</v>
          </cell>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T675">
            <v>4</v>
          </cell>
          <cell r="BU675">
            <v>4</v>
          </cell>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E675">
            <v>4</v>
          </cell>
        </row>
        <row r="676">
          <cell r="B676">
            <v>671</v>
          </cell>
          <cell r="C676">
            <v>29</v>
          </cell>
          <cell r="D676">
            <v>5</v>
          </cell>
          <cell r="E676">
            <v>2563</v>
          </cell>
          <cell r="F676">
            <v>821952002433</v>
          </cell>
          <cell r="G676" t="str">
            <v>นาย</v>
          </cell>
          <cell r="H676" t="str">
            <v>พฤฒ</v>
          </cell>
          <cell r="I676" t="str">
            <v>วันทอง</v>
          </cell>
          <cell r="K676" t="str">
            <v>สันกำแพง</v>
          </cell>
          <cell r="R676" t="str">
            <v>จังหวัดเชียงใหม่</v>
          </cell>
          <cell r="S676" t="str">
            <v>ผบ.764</v>
          </cell>
          <cell r="T676">
            <v>2554</v>
          </cell>
          <cell r="U676" t="str">
            <v>ผบ.845</v>
          </cell>
          <cell r="V676">
            <v>2554</v>
          </cell>
          <cell r="BC676" t="str">
            <v>สารุทธ์</v>
          </cell>
          <cell r="BF676" t="str">
            <v>ศูนย์ 2</v>
          </cell>
          <cell r="BH676">
            <v>0</v>
          </cell>
          <cell r="BI676" t="str">
            <v>นายพฤฒ   วันทอง</v>
          </cell>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77">
          <cell r="B677">
            <v>672</v>
          </cell>
          <cell r="C677">
            <v>29</v>
          </cell>
          <cell r="D677">
            <v>5</v>
          </cell>
          <cell r="E677">
            <v>2563</v>
          </cell>
          <cell r="F677">
            <v>822551006429</v>
          </cell>
          <cell r="G677" t="str">
            <v>ด.ต.</v>
          </cell>
          <cell r="H677" t="str">
            <v>ณัฐวุฒิ</v>
          </cell>
          <cell r="I677" t="str">
            <v>อุ่นเรือน</v>
          </cell>
          <cell r="K677" t="str">
            <v>ดอยสะเก็ด</v>
          </cell>
          <cell r="R677" t="str">
            <v>จังหวัดเชียงใหม่</v>
          </cell>
          <cell r="S677" t="str">
            <v>ผบ.242</v>
          </cell>
          <cell r="T677">
            <v>2554</v>
          </cell>
          <cell r="U677" t="str">
            <v>ผบ.438</v>
          </cell>
          <cell r="V677">
            <v>2554</v>
          </cell>
          <cell r="BB677" t="str">
            <v>สืบเฉพาะขนส่ง</v>
          </cell>
          <cell r="BC677" t="str">
            <v>สารุทธ์</v>
          </cell>
          <cell r="BF677" t="str">
            <v>ศูนย์ 2</v>
          </cell>
          <cell r="BH677">
            <v>0</v>
          </cell>
          <cell r="BI677" t="str">
            <v>ด.ต.ณัฐวุฒิ   อุ่นเรือน</v>
          </cell>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row>
        <row r="678">
          <cell r="B678">
            <v>673</v>
          </cell>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R678" t="str">
            <v>จังหวัดเชียงใหม่</v>
          </cell>
          <cell r="S678" t="str">
            <v>ผบ.3460</v>
          </cell>
          <cell r="T678">
            <v>2561</v>
          </cell>
          <cell r="U678" t="str">
            <v>ผบ.111</v>
          </cell>
          <cell r="V678">
            <v>2562</v>
          </cell>
          <cell r="Z678">
            <v>25</v>
          </cell>
          <cell r="AA678">
            <v>1</v>
          </cell>
          <cell r="AB678">
            <v>2562</v>
          </cell>
          <cell r="BC678" t="str">
            <v>ธนกร 
เกศินี (สืบ)</v>
          </cell>
          <cell r="BH678">
            <v>823761010341</v>
          </cell>
          <cell r="BI678" t="str">
            <v>นายวีรวัฒน์   เข้มแข็ง</v>
          </cell>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D678" t="str">
            <v>ไม่พบ</v>
          </cell>
          <cell r="CE678">
            <v>5</v>
          </cell>
          <cell r="CX678">
            <v>243333</v>
          </cell>
        </row>
        <row r="679">
          <cell r="B679">
            <v>674</v>
          </cell>
          <cell r="C679">
            <v>29</v>
          </cell>
          <cell r="D679">
            <v>5</v>
          </cell>
          <cell r="E679">
            <v>2563</v>
          </cell>
          <cell r="F679">
            <v>800084684714</v>
          </cell>
          <cell r="G679" t="str">
            <v>กลุ่มเกษตรทำไร่โปงทุ่ง</v>
          </cell>
          <cell r="K679" t="str">
            <v>ดอยเต่า</v>
          </cell>
          <cell r="L679" t="str">
            <v>เชียงใหม่ 3</v>
          </cell>
          <cell r="M679">
            <v>8</v>
          </cell>
          <cell r="R679" t="str">
            <v>จังหวัดฮอด</v>
          </cell>
          <cell r="S679" t="str">
            <v>ผบ.1240</v>
          </cell>
          <cell r="T679">
            <v>2559</v>
          </cell>
          <cell r="U679" t="str">
            <v>ผบ.1470</v>
          </cell>
          <cell r="V679">
            <v>2559</v>
          </cell>
          <cell r="BC679" t="str">
            <v>สารุทธ์</v>
          </cell>
          <cell r="BF679" t="str">
            <v>ศูนย์ 2</v>
          </cell>
          <cell r="BH679">
            <v>0</v>
          </cell>
          <cell r="BI679" t="str">
            <v xml:space="preserve">กลุ่มเกษตรทำไร่โปงทุ่ง   </v>
          </cell>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680">
          <cell r="B680">
            <v>675</v>
          </cell>
          <cell r="C680">
            <v>29</v>
          </cell>
          <cell r="D680">
            <v>5</v>
          </cell>
          <cell r="E680">
            <v>2563</v>
          </cell>
          <cell r="F680">
            <v>821952008851</v>
          </cell>
          <cell r="G680" t="str">
            <v>นาย</v>
          </cell>
          <cell r="H680" t="str">
            <v>กิตต์รัตน์</v>
          </cell>
          <cell r="I680" t="str">
            <v>อนุมาตรฉิมพลี</v>
          </cell>
          <cell r="K680" t="str">
            <v>สันกำแพง</v>
          </cell>
          <cell r="N680" t="str">
            <v>สินเชื่อเพื่อพัฒนากลุ่มอาชีพ</v>
          </cell>
          <cell r="R680" t="str">
            <v>จังหวัดเชียงใหม่</v>
          </cell>
          <cell r="S680" t="str">
            <v>ผบ.2109</v>
          </cell>
          <cell r="T680">
            <v>2562</v>
          </cell>
          <cell r="U680" t="str">
            <v>ผบ.1119</v>
          </cell>
          <cell r="V680">
            <v>2563</v>
          </cell>
          <cell r="BC680" t="str">
            <v>สารุทธ์</v>
          </cell>
          <cell r="BF680" t="str">
            <v>ศูนย์ 2</v>
          </cell>
          <cell r="BH680">
            <v>0</v>
          </cell>
          <cell r="BI680" t="str">
            <v>นายกิตต์รัตน์   อนุมาตรฉิมพลี</v>
          </cell>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row>
        <row r="681">
          <cell r="B681">
            <v>676</v>
          </cell>
          <cell r="C681">
            <v>29</v>
          </cell>
          <cell r="D681">
            <v>5</v>
          </cell>
          <cell r="E681">
            <v>2563</v>
          </cell>
          <cell r="F681">
            <v>800020874031</v>
          </cell>
          <cell r="G681" t="str">
            <v>นางสาว</v>
          </cell>
          <cell r="H681" t="str">
            <v>ณรัชช์อร</v>
          </cell>
          <cell r="I681" t="str">
            <v>พัชรอมรพันธ์</v>
          </cell>
          <cell r="K681" t="str">
            <v>บวกครกหลวง</v>
          </cell>
          <cell r="R681" t="str">
            <v>จังหวัดเชียงใหม่</v>
          </cell>
          <cell r="S681" t="str">
            <v>ผบ.57</v>
          </cell>
          <cell r="T681">
            <v>2562</v>
          </cell>
          <cell r="U681" t="str">
            <v>ผบ.656</v>
          </cell>
          <cell r="V681">
            <v>2562</v>
          </cell>
          <cell r="BC681" t="str">
            <v>สารุทธ์</v>
          </cell>
          <cell r="BF681" t="str">
            <v>ศูนย์ 2</v>
          </cell>
          <cell r="BH681">
            <v>0</v>
          </cell>
          <cell r="BI681" t="str">
            <v>นางสาวณรัชช์อร   พัชรอมรพันธ์</v>
          </cell>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Z682">
            <v>6</v>
          </cell>
          <cell r="AA682">
            <v>11</v>
          </cell>
          <cell r="AB682">
            <v>2560</v>
          </cell>
          <cell r="BC682" t="str">
            <v>สารุทธ์</v>
          </cell>
          <cell r="BF682" t="str">
            <v>ศูนย์ 2</v>
          </cell>
          <cell r="BH682">
            <v>823</v>
          </cell>
          <cell r="BI682" t="str">
            <v>นายพิษณุ   ทรายแหลมทอง</v>
          </cell>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row>
        <row r="683">
          <cell r="B683">
            <v>678</v>
          </cell>
          <cell r="C683">
            <v>29</v>
          </cell>
          <cell r="D683">
            <v>5</v>
          </cell>
          <cell r="E683">
            <v>2563</v>
          </cell>
          <cell r="F683">
            <v>800057010855</v>
          </cell>
          <cell r="G683" t="str">
            <v>วิสาหกิจชุมชนกลุ่มเลี้ยงสุกร</v>
          </cell>
          <cell r="K683" t="str">
            <v>แม่แจ่ม</v>
          </cell>
          <cell r="R683" t="str">
            <v>จังหวัดฮอด</v>
          </cell>
          <cell r="S683" t="str">
            <v>ผบ.1554</v>
          </cell>
          <cell r="T683">
            <v>2562</v>
          </cell>
          <cell r="U683" t="str">
            <v>ผบ.347</v>
          </cell>
          <cell r="V683">
            <v>2563</v>
          </cell>
          <cell r="BB683" t="str">
            <v>สั่งสืบด่วน (29/2/2567) // รายงานสืบ 22/6/2567</v>
          </cell>
          <cell r="BC683" t="str">
            <v>สารุทธ์</v>
          </cell>
          <cell r="BF683" t="str">
            <v>ศูนย์ 2</v>
          </cell>
          <cell r="BH683">
            <v>0</v>
          </cell>
          <cell r="BI683" t="str">
            <v xml:space="preserve">วิสาหกิจชุมชนกลุ่มเลี้ยงสุกร   </v>
          </cell>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row>
        <row r="684">
          <cell r="B684">
            <v>679</v>
          </cell>
          <cell r="C684">
            <v>29</v>
          </cell>
          <cell r="D684">
            <v>5</v>
          </cell>
          <cell r="E684">
            <v>2563</v>
          </cell>
          <cell r="F684">
            <v>800017967483</v>
          </cell>
          <cell r="G684" t="str">
            <v>นาย</v>
          </cell>
          <cell r="H684" t="str">
            <v>รณกฤต</v>
          </cell>
          <cell r="I684" t="str">
            <v>เฟื่องฟู</v>
          </cell>
          <cell r="K684" t="str">
            <v>บวกครกหลวง</v>
          </cell>
          <cell r="R684" t="str">
            <v>จังหวัดเชียงใหม่</v>
          </cell>
          <cell r="S684" t="str">
            <v>ผบ.2564</v>
          </cell>
          <cell r="T684">
            <v>2562</v>
          </cell>
          <cell r="U684" t="str">
            <v>ผบ.622</v>
          </cell>
          <cell r="V684">
            <v>2563</v>
          </cell>
          <cell r="BC684" t="str">
            <v>สารุทธ์</v>
          </cell>
          <cell r="BF684" t="str">
            <v>ศูนย์ 2</v>
          </cell>
          <cell r="BH684">
            <v>0</v>
          </cell>
          <cell r="BI684" t="str">
            <v>นายรณกฤต   เฟื่องฟู</v>
          </cell>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row>
        <row r="685">
          <cell r="B685">
            <v>680</v>
          </cell>
          <cell r="C685">
            <v>29</v>
          </cell>
          <cell r="D685">
            <v>5</v>
          </cell>
          <cell r="E685">
            <v>2563</v>
          </cell>
          <cell r="F685">
            <v>800026870918</v>
          </cell>
          <cell r="G685" t="str">
            <v>นาย</v>
          </cell>
          <cell r="H685" t="str">
            <v>มนูญ</v>
          </cell>
          <cell r="I685" t="str">
            <v>ถาปินตา</v>
          </cell>
          <cell r="K685" t="str">
            <v>มหาวิทยาลัยเชียงใหม่</v>
          </cell>
          <cell r="R685" t="str">
            <v>จังหวัดเชียงใหม่</v>
          </cell>
          <cell r="S685" t="str">
            <v>ผบ.165</v>
          </cell>
          <cell r="T685">
            <v>2562</v>
          </cell>
          <cell r="U685" t="str">
            <v>ผบ.566</v>
          </cell>
          <cell r="V685">
            <v>2562</v>
          </cell>
          <cell r="BB685" t="str">
            <v>ชะลอสืบทรัพย์ 8/5/2567 อยู่ระหว่างขายทอดตลาด</v>
          </cell>
          <cell r="BC685" t="str">
            <v>สารุทธ์</v>
          </cell>
          <cell r="BF685" t="str">
            <v>ศูนย์ 2</v>
          </cell>
          <cell r="BH685">
            <v>0</v>
          </cell>
          <cell r="BI685" t="str">
            <v>นายมนูญ   ถาปินตา</v>
          </cell>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row>
        <row r="686">
          <cell r="B686">
            <v>681</v>
          </cell>
          <cell r="C686">
            <v>29</v>
          </cell>
          <cell r="D686">
            <v>5</v>
          </cell>
          <cell r="E686">
            <v>2563</v>
          </cell>
          <cell r="F686">
            <v>800002945965</v>
          </cell>
          <cell r="G686" t="str">
            <v>นาย</v>
          </cell>
          <cell r="H686" t="str">
            <v>สุขสันต์</v>
          </cell>
          <cell r="I686" t="str">
            <v>แสนเขื่อนแก้ว</v>
          </cell>
          <cell r="K686" t="str">
            <v>ดอยเต่า</v>
          </cell>
          <cell r="R686" t="str">
            <v>จังหวัดฮอด</v>
          </cell>
          <cell r="S686" t="str">
            <v>ผบ.1339</v>
          </cell>
          <cell r="T686">
            <v>2562</v>
          </cell>
          <cell r="U686" t="str">
            <v>ผบ.234</v>
          </cell>
          <cell r="V686">
            <v>2563</v>
          </cell>
          <cell r="BC686" t="str">
            <v>สารุทธ์</v>
          </cell>
          <cell r="BF686" t="str">
            <v>ศูนย์ 2</v>
          </cell>
          <cell r="BH686">
            <v>0</v>
          </cell>
          <cell r="BI686" t="str">
            <v>นายสุขสันต์   แสนเขื่อนแก้ว</v>
          </cell>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S686" t="str">
            <v>พบทรัพย์</v>
          </cell>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E686">
            <v>4</v>
          </cell>
          <cell r="CF686">
            <v>1</v>
          </cell>
        </row>
        <row r="687">
          <cell r="B687">
            <v>682</v>
          </cell>
          <cell r="C687">
            <v>29</v>
          </cell>
          <cell r="D687">
            <v>5</v>
          </cell>
          <cell r="E687">
            <v>2563</v>
          </cell>
          <cell r="F687">
            <v>822052015713</v>
          </cell>
          <cell r="G687" t="str">
            <v>นาย</v>
          </cell>
          <cell r="H687" t="str">
            <v>วัชรพล</v>
          </cell>
          <cell r="I687" t="str">
            <v>โพธิ์ทอง</v>
          </cell>
          <cell r="K687" t="str">
            <v>สารภี</v>
          </cell>
          <cell r="R687" t="str">
            <v>จังหวัดเชียงใหม่</v>
          </cell>
          <cell r="S687" t="str">
            <v>ผบ.2561</v>
          </cell>
          <cell r="T687">
            <v>2562</v>
          </cell>
          <cell r="U687" t="str">
            <v>ผบ.2917</v>
          </cell>
          <cell r="V687">
            <v>2562</v>
          </cell>
          <cell r="BC687" t="str">
            <v>สารุทธ์</v>
          </cell>
          <cell r="BF687" t="str">
            <v>ศูนย์ 2</v>
          </cell>
          <cell r="BH687">
            <v>0</v>
          </cell>
          <cell r="BI687" t="str">
            <v>นายวัชรพล   โพธิ์ทอง</v>
          </cell>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row>
        <row r="688">
          <cell r="B688">
            <v>683</v>
          </cell>
          <cell r="C688">
            <v>29</v>
          </cell>
          <cell r="D688">
            <v>5</v>
          </cell>
          <cell r="E688">
            <v>2563</v>
          </cell>
          <cell r="F688">
            <v>821953006409</v>
          </cell>
          <cell r="G688" t="str">
            <v>นาย</v>
          </cell>
          <cell r="H688" t="str">
            <v>ศุภชัย</v>
          </cell>
          <cell r="I688" t="str">
            <v>คำปวน</v>
          </cell>
          <cell r="K688" t="str">
            <v>สันกำแพง</v>
          </cell>
          <cell r="R688" t="str">
            <v>จังหวัดเชียงใหม่</v>
          </cell>
          <cell r="S688" t="str">
            <v>ผบ.580</v>
          </cell>
          <cell r="T688">
            <v>2555</v>
          </cell>
          <cell r="U688" t="str">
            <v>ผบ.723</v>
          </cell>
          <cell r="V688">
            <v>2555</v>
          </cell>
          <cell r="BC688" t="str">
            <v>สารุทธ์</v>
          </cell>
          <cell r="BF688" t="str">
            <v>ศูนย์ 2</v>
          </cell>
          <cell r="BH688">
            <v>0</v>
          </cell>
          <cell r="BI688" t="str">
            <v>นายศุภชัย   คำปวน</v>
          </cell>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E688">
            <v>3</v>
          </cell>
          <cell r="CF688">
            <v>1</v>
          </cell>
        </row>
        <row r="689">
          <cell r="B689">
            <v>684</v>
          </cell>
          <cell r="C689">
            <v>29</v>
          </cell>
          <cell r="D689">
            <v>5</v>
          </cell>
          <cell r="E689">
            <v>2563</v>
          </cell>
          <cell r="F689">
            <v>800031874624</v>
          </cell>
          <cell r="G689" t="str">
            <v>นางสาว</v>
          </cell>
          <cell r="H689" t="str">
            <v>อัญชรีรัตน์</v>
          </cell>
          <cell r="I689" t="str">
            <v>ไชยแก้ว</v>
          </cell>
          <cell r="K689" t="str">
            <v>บวกครกหลวง</v>
          </cell>
          <cell r="R689" t="str">
            <v>จังหวัดเชียงใหม่</v>
          </cell>
          <cell r="S689" t="str">
            <v>ผบ.2563</v>
          </cell>
          <cell r="T689">
            <v>2563</v>
          </cell>
          <cell r="U689" t="str">
            <v>ผบ.621</v>
          </cell>
          <cell r="V689">
            <v>2563</v>
          </cell>
          <cell r="BC689" t="str">
            <v>สารุทธ์</v>
          </cell>
          <cell r="BF689" t="str">
            <v>ศูนย์ 2</v>
          </cell>
          <cell r="BH689">
            <v>0</v>
          </cell>
          <cell r="BI689" t="str">
            <v>นางสาวอัญชรีรัตน์   ไชยแก้ว</v>
          </cell>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row>
        <row r="690">
          <cell r="B690">
            <v>685</v>
          </cell>
          <cell r="C690">
            <v>29</v>
          </cell>
          <cell r="D690">
            <v>5</v>
          </cell>
          <cell r="E690">
            <v>2563</v>
          </cell>
          <cell r="F690">
            <v>839752004250</v>
          </cell>
          <cell r="G690" t="str">
            <v>ดาบตำรวจ</v>
          </cell>
          <cell r="H690" t="str">
            <v>สมชาย</v>
          </cell>
          <cell r="I690" t="str">
            <v>สุรินต๊ะ</v>
          </cell>
          <cell r="K690" t="str">
            <v>บวกครกหลวง</v>
          </cell>
          <cell r="R690" t="str">
            <v>จังหวัดเชียงใหม่</v>
          </cell>
          <cell r="S690" t="str">
            <v>ผบ.1839</v>
          </cell>
          <cell r="T690">
            <v>2562</v>
          </cell>
          <cell r="U690" t="str">
            <v>ผบ.2223</v>
          </cell>
          <cell r="V690">
            <v>2562</v>
          </cell>
          <cell r="BC690" t="str">
            <v>สารุทธ์</v>
          </cell>
          <cell r="BF690" t="str">
            <v>ศูนย์ 2</v>
          </cell>
          <cell r="BH690">
            <v>0</v>
          </cell>
          <cell r="BI690" t="str">
            <v>ดาบตำรวจสมชาย   สุรินต๊ะ</v>
          </cell>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AC691">
            <v>9</v>
          </cell>
          <cell r="AD691">
            <v>7</v>
          </cell>
          <cell r="AE691">
            <v>2562</v>
          </cell>
          <cell r="AF691">
            <v>25</v>
          </cell>
          <cell r="AG691">
            <v>2</v>
          </cell>
          <cell r="AH691">
            <v>2563</v>
          </cell>
          <cell r="AM691" t="str">
            <v>โฉนด</v>
          </cell>
          <cell r="AN691">
            <v>68832</v>
          </cell>
          <cell r="AO691" t="str">
            <v>สันกลาง</v>
          </cell>
          <cell r="AP691" t="str">
            <v>สันป่าตอง</v>
          </cell>
          <cell r="AQ691" t="str">
            <v>เชียงใหม่</v>
          </cell>
          <cell r="BB691" t="str">
            <v xml:space="preserve">เฉลี่ยทรัพย์ ในคดี นางนงเยาว์ ศรีวิชัย </v>
          </cell>
          <cell r="BI691" t="str">
            <v>นางจันทร์หอม   อภัย</v>
          </cell>
        </row>
        <row r="692">
          <cell r="B692">
            <v>687</v>
          </cell>
          <cell r="C692">
            <v>29</v>
          </cell>
          <cell r="D692">
            <v>5</v>
          </cell>
          <cell r="E692">
            <v>2563</v>
          </cell>
          <cell r="F692">
            <v>800024786959</v>
          </cell>
          <cell r="G692" t="str">
            <v>นาย</v>
          </cell>
          <cell r="H692" t="str">
            <v>อำนวย</v>
          </cell>
          <cell r="I692" t="str">
            <v>เลาหะธีระพงษ์</v>
          </cell>
          <cell r="K692" t="str">
            <v>ฮอด</v>
          </cell>
          <cell r="R692" t="str">
            <v>จังหวัดเชียงใหม่</v>
          </cell>
          <cell r="S692" t="str">
            <v>ผบ.604</v>
          </cell>
          <cell r="T692">
            <v>2561</v>
          </cell>
          <cell r="U692" t="str">
            <v>ผบ.1988</v>
          </cell>
          <cell r="V692">
            <v>2561</v>
          </cell>
          <cell r="BC692" t="str">
            <v>สารุทธ์</v>
          </cell>
          <cell r="BF692" t="str">
            <v>ศูนย์ 2</v>
          </cell>
          <cell r="BH692">
            <v>0</v>
          </cell>
          <cell r="BI692" t="str">
            <v>นายอำนวย   เลาหะธีระพงษ์</v>
          </cell>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row>
        <row r="693">
          <cell r="B693">
            <v>688</v>
          </cell>
          <cell r="C693">
            <v>29</v>
          </cell>
          <cell r="D693">
            <v>5</v>
          </cell>
          <cell r="E693">
            <v>2563</v>
          </cell>
          <cell r="F693">
            <v>800018946452</v>
          </cell>
          <cell r="G693" t="str">
            <v>นาย</v>
          </cell>
          <cell r="H693" t="str">
            <v>ชัชวาล</v>
          </cell>
          <cell r="I693" t="str">
            <v>เพ็ชรแสนงาม</v>
          </cell>
          <cell r="K693" t="str">
            <v>สันทราย</v>
          </cell>
          <cell r="R693" t="str">
            <v>จังหวัดลำปาง</v>
          </cell>
          <cell r="S693" t="str">
            <v>ผบ340</v>
          </cell>
          <cell r="T693">
            <v>2563</v>
          </cell>
          <cell r="U693" t="str">
            <v>ผบ.759</v>
          </cell>
          <cell r="V693">
            <v>2563</v>
          </cell>
          <cell r="BC693" t="str">
            <v>สารุทธ์</v>
          </cell>
          <cell r="BF693" t="str">
            <v>ศูนย์ 2</v>
          </cell>
          <cell r="BH693">
            <v>0</v>
          </cell>
          <cell r="BI693" t="str">
            <v>นายชัชวาล   เพ็ชรแสนงาม</v>
          </cell>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E693">
            <v>3</v>
          </cell>
        </row>
        <row r="694">
          <cell r="B694">
            <v>689</v>
          </cell>
          <cell r="C694">
            <v>29</v>
          </cell>
          <cell r="D694">
            <v>5</v>
          </cell>
          <cell r="E694">
            <v>2563</v>
          </cell>
          <cell r="F694">
            <v>800005518579</v>
          </cell>
          <cell r="G694" t="str">
            <v>ร้อยตำรวจโท</v>
          </cell>
          <cell r="H694" t="str">
            <v>พิสิษฎิ์ผล</v>
          </cell>
          <cell r="I694" t="str">
            <v>ชุ่มเย็น</v>
          </cell>
          <cell r="K694" t="str">
            <v>สารภี</v>
          </cell>
          <cell r="L694" t="str">
            <v>เชียงใหม่ 3</v>
          </cell>
          <cell r="M694">
            <v>8</v>
          </cell>
          <cell r="N694" t="str">
            <v>สินเชื่อสวัสดิการ</v>
          </cell>
          <cell r="R694" t="str">
            <v>จังหวัดเชียงใหม่</v>
          </cell>
          <cell r="S694" t="str">
            <v>ผบ.1585</v>
          </cell>
          <cell r="T694">
            <v>2558</v>
          </cell>
          <cell r="U694" t="str">
            <v>ผบ.2408</v>
          </cell>
          <cell r="V694">
            <v>2558</v>
          </cell>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F694" t="str">
            <v>ศูนย์ 2</v>
          </cell>
          <cell r="BH694">
            <v>0</v>
          </cell>
          <cell r="BI694" t="str">
            <v>ร้อยตำรวจโทพิสิษฎิ์ผล   ชุ่มเย็น</v>
          </cell>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E694">
            <v>3</v>
          </cell>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M694">
            <v>3</v>
          </cell>
          <cell r="CX694">
            <v>243468</v>
          </cell>
        </row>
        <row r="695">
          <cell r="B695">
            <v>690</v>
          </cell>
          <cell r="C695">
            <v>29</v>
          </cell>
          <cell r="D695">
            <v>5</v>
          </cell>
          <cell r="E695">
            <v>2563</v>
          </cell>
          <cell r="F695">
            <v>800009041206</v>
          </cell>
          <cell r="G695" t="str">
            <v>นาย</v>
          </cell>
          <cell r="H695" t="str">
            <v>สมหวัง</v>
          </cell>
          <cell r="I695" t="str">
            <v>สายพาด</v>
          </cell>
          <cell r="K695" t="str">
            <v>สันกำแพง</v>
          </cell>
          <cell r="R695" t="str">
            <v>จังหวัดเชียงใหม่</v>
          </cell>
          <cell r="S695" t="str">
            <v>ผบ.2361</v>
          </cell>
          <cell r="T695">
            <v>2560</v>
          </cell>
          <cell r="U695" t="str">
            <v>ผบ.209</v>
          </cell>
          <cell r="V695">
            <v>2561</v>
          </cell>
          <cell r="BC695" t="str">
            <v>สารุทธ์</v>
          </cell>
          <cell r="BF695" t="str">
            <v>ศูนย์ 2</v>
          </cell>
          <cell r="BH695">
            <v>0</v>
          </cell>
          <cell r="BI695" t="str">
            <v>นายสมหวัง   สายพาด</v>
          </cell>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row>
        <row r="696">
          <cell r="B696">
            <v>691</v>
          </cell>
          <cell r="C696">
            <v>29</v>
          </cell>
          <cell r="D696">
            <v>5</v>
          </cell>
          <cell r="E696">
            <v>2563</v>
          </cell>
          <cell r="F696">
            <v>800017395537</v>
          </cell>
          <cell r="G696" t="str">
            <v>นาง</v>
          </cell>
          <cell r="H696" t="str">
            <v>สายทอง</v>
          </cell>
          <cell r="I696" t="str">
            <v>ไชยงาม</v>
          </cell>
          <cell r="K696" t="str">
            <v>มหาวิทยาลัยเชียงใหม่</v>
          </cell>
          <cell r="R696" t="str">
            <v>จังหวัดเชียงใหม่</v>
          </cell>
          <cell r="S696" t="str">
            <v>ผบ.1953</v>
          </cell>
          <cell r="T696">
            <v>2560</v>
          </cell>
          <cell r="U696" t="str">
            <v>ผบ.2398</v>
          </cell>
          <cell r="V696">
            <v>2560</v>
          </cell>
          <cell r="BB696" t="str">
            <v>ชะลอสืบทรัพย์ 8/5/2567 อยู่ระหว่างขายทอดตลาด//รายงานผลสืบทรัพย์ครั้งที่ 2 15/7/2567</v>
          </cell>
          <cell r="BC696" t="str">
            <v>สารุทธ์/วชิราภรณ์</v>
          </cell>
          <cell r="BF696" t="str">
            <v>ศูนย์ 2</v>
          </cell>
          <cell r="BH696">
            <v>0</v>
          </cell>
          <cell r="BI696" t="str">
            <v>นางสายทอง   ไชยงาม</v>
          </cell>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W696">
            <v>243844</v>
          </cell>
        </row>
        <row r="697">
          <cell r="B697">
            <v>692</v>
          </cell>
          <cell r="C697">
            <v>29</v>
          </cell>
          <cell r="D697">
            <v>5</v>
          </cell>
          <cell r="E697">
            <v>2563</v>
          </cell>
          <cell r="F697">
            <v>800029813634</v>
          </cell>
          <cell r="G697" t="str">
            <v>นาย</v>
          </cell>
          <cell r="H697" t="str">
            <v>มนู</v>
          </cell>
          <cell r="I697" t="str">
            <v>มะโนแก้ว</v>
          </cell>
          <cell r="K697" t="str">
            <v>สันทราย</v>
          </cell>
          <cell r="R697" t="str">
            <v>จังหวัดเชียงใหม่</v>
          </cell>
          <cell r="S697" t="str">
            <v>ผบ.279</v>
          </cell>
          <cell r="T697">
            <v>2563</v>
          </cell>
          <cell r="U697" t="str">
            <v>ผบ.1383</v>
          </cell>
          <cell r="V697">
            <v>2563</v>
          </cell>
          <cell r="BB697" t="str">
            <v>สืบครั้งที่ 2 รายงานผล 25/6/2567</v>
          </cell>
          <cell r="BC697" t="str">
            <v>สารุทธ์</v>
          </cell>
          <cell r="BF697" t="str">
            <v>ศูนย์ 2</v>
          </cell>
          <cell r="BH697">
            <v>0</v>
          </cell>
          <cell r="BI697" t="str">
            <v>นายมนู   มะโนแก้ว</v>
          </cell>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E697">
            <v>4</v>
          </cell>
        </row>
        <row r="698">
          <cell r="B698">
            <v>693</v>
          </cell>
          <cell r="C698">
            <v>29</v>
          </cell>
          <cell r="D698">
            <v>5</v>
          </cell>
          <cell r="E698">
            <v>2563</v>
          </cell>
          <cell r="F698">
            <v>800029821900</v>
          </cell>
          <cell r="G698" t="str">
            <v>นาง</v>
          </cell>
          <cell r="H698" t="str">
            <v>รัชฎาภรณ์</v>
          </cell>
          <cell r="I698" t="str">
            <v>เค็ตโลก</v>
          </cell>
          <cell r="K698" t="str">
            <v>สารภี</v>
          </cell>
          <cell r="R698" t="str">
            <v>จังหวัดลำพูน</v>
          </cell>
          <cell r="S698" t="str">
            <v>ผบ.3656</v>
          </cell>
          <cell r="T698">
            <v>2562</v>
          </cell>
          <cell r="U698" t="str">
            <v>ผบ.81</v>
          </cell>
          <cell r="V698">
            <v>2563</v>
          </cell>
          <cell r="BC698" t="str">
            <v>สารุทธ์</v>
          </cell>
          <cell r="BF698" t="str">
            <v>ศูนย์ 2</v>
          </cell>
          <cell r="BH698">
            <v>0</v>
          </cell>
          <cell r="BI698" t="str">
            <v>นางรัชฎาภรณ์   เค็ตโลก</v>
          </cell>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row>
        <row r="699">
          <cell r="B699">
            <v>694</v>
          </cell>
          <cell r="C699">
            <v>29</v>
          </cell>
          <cell r="D699">
            <v>5</v>
          </cell>
          <cell r="E699">
            <v>2563</v>
          </cell>
          <cell r="F699">
            <v>800017954382</v>
          </cell>
          <cell r="G699" t="str">
            <v>นาย</v>
          </cell>
          <cell r="H699" t="str">
            <v>ศราวุธ</v>
          </cell>
          <cell r="I699" t="str">
            <v>ประเสริฐ</v>
          </cell>
          <cell r="K699" t="str">
            <v>มีโชคพลาซ่า</v>
          </cell>
          <cell r="N699" t="str">
            <v>-</v>
          </cell>
          <cell r="R699" t="str">
            <v>จังหวัดเชียงใหม่</v>
          </cell>
          <cell r="S699" t="str">
            <v>ผบ.3680</v>
          </cell>
          <cell r="T699">
            <v>2562</v>
          </cell>
          <cell r="U699" t="str">
            <v>ผบ.1209</v>
          </cell>
          <cell r="V699">
            <v>2563</v>
          </cell>
          <cell r="BB699" t="str">
            <v>ถอดการยึด 22/6/2564</v>
          </cell>
          <cell r="BC699" t="str">
            <v>สารุทธ์</v>
          </cell>
          <cell r="BF699" t="str">
            <v>ศูนย์ 2</v>
          </cell>
          <cell r="BH699" t="str">
            <v>-</v>
          </cell>
          <cell r="BI699" t="str">
            <v>นายศราวุธ   ประเสริฐ</v>
          </cell>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Z700">
            <v>3</v>
          </cell>
          <cell r="AA700">
            <v>3</v>
          </cell>
          <cell r="AB700">
            <v>2563</v>
          </cell>
          <cell r="BB700" t="str">
            <v>สืบทรัพย์รอบ 2 (24/1/2565)</v>
          </cell>
          <cell r="BC700" t="str">
            <v xml:space="preserve">สารุทธ์
วรกมล </v>
          </cell>
          <cell r="BF700" t="str">
            <v>ศูนย์ 2</v>
          </cell>
          <cell r="BH700">
            <v>0</v>
          </cell>
          <cell r="BI700" t="str">
            <v>นางณัฐกฤตา   ปันปวง</v>
          </cell>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W700">
            <v>242971</v>
          </cell>
          <cell r="CX700">
            <v>243088</v>
          </cell>
        </row>
        <row r="701">
          <cell r="B701">
            <v>696</v>
          </cell>
          <cell r="C701">
            <v>29</v>
          </cell>
          <cell r="D701">
            <v>5</v>
          </cell>
          <cell r="E701">
            <v>2563</v>
          </cell>
          <cell r="F701">
            <v>80002187224</v>
          </cell>
          <cell r="G701" t="str">
            <v>นาง</v>
          </cell>
          <cell r="H701" t="str">
            <v>พนารัตน์</v>
          </cell>
          <cell r="I701" t="str">
            <v>มัทซึดะ</v>
          </cell>
          <cell r="K701" t="str">
            <v>สารภี</v>
          </cell>
          <cell r="L701" t="str">
            <v>เชียงใหม่ 3</v>
          </cell>
          <cell r="M701">
            <v>8</v>
          </cell>
          <cell r="N701" t="str">
            <v>สินเชื่อเคหะ</v>
          </cell>
          <cell r="O701" t="str">
            <v>2.หลักทรัพย์ค้ำประกัน</v>
          </cell>
          <cell r="R701" t="str">
            <v>จังหวัดเชียงใหม่</v>
          </cell>
          <cell r="S701" t="str">
            <v>ผบ.2466</v>
          </cell>
          <cell r="T701">
            <v>2557</v>
          </cell>
          <cell r="U701" t="str">
            <v>ผบ.606</v>
          </cell>
          <cell r="V701">
            <v>2558</v>
          </cell>
          <cell r="BB701" t="str">
            <v>ขับไล่//ดำเนินการรับเงินตามบัญชีรับจ่าย 2/5/2566</v>
          </cell>
          <cell r="BC701" t="str">
            <v>สารุทธ์</v>
          </cell>
          <cell r="BH701">
            <v>823757010223</v>
          </cell>
          <cell r="BI701" t="str">
            <v>นางพนารัตน์   มัทซึดะ</v>
          </cell>
        </row>
        <row r="702">
          <cell r="B702">
            <v>697</v>
          </cell>
          <cell r="C702">
            <v>29</v>
          </cell>
          <cell r="D702">
            <v>5</v>
          </cell>
          <cell r="E702">
            <v>2563</v>
          </cell>
          <cell r="G702" t="str">
            <v>นางสาว</v>
          </cell>
          <cell r="H702" t="str">
            <v>กุลยรัศม์</v>
          </cell>
          <cell r="I702" t="str">
            <v>ยอดยิ่ง</v>
          </cell>
          <cell r="R702" t="str">
            <v>แขวงเชียงใหม่</v>
          </cell>
          <cell r="S702" t="str">
            <v>ผบ.10771</v>
          </cell>
          <cell r="T702">
            <v>2559</v>
          </cell>
          <cell r="U702" t="str">
            <v>ผบ.11079</v>
          </cell>
          <cell r="V702">
            <v>2559</v>
          </cell>
          <cell r="BB702" t="str">
            <v>ขับไล่</v>
          </cell>
          <cell r="BC702" t="str">
            <v>สารุทธ์</v>
          </cell>
          <cell r="BH702">
            <v>0</v>
          </cell>
          <cell r="BI702" t="str">
            <v>นางสาวกุลยรัศม์   ยอดยิ่ง</v>
          </cell>
        </row>
        <row r="703">
          <cell r="B703">
            <v>698</v>
          </cell>
          <cell r="C703">
            <v>29</v>
          </cell>
          <cell r="D703">
            <v>5</v>
          </cell>
          <cell r="E703">
            <v>2563</v>
          </cell>
          <cell r="G703" t="str">
            <v>นาย</v>
          </cell>
          <cell r="H703" t="str">
            <v>ปฏิภาณ</v>
          </cell>
          <cell r="I703" t="str">
            <v>อารีวงศ์</v>
          </cell>
          <cell r="R703" t="str">
            <v>แขวงเชียงใหม่</v>
          </cell>
          <cell r="S703" t="str">
            <v>ผบ.1862</v>
          </cell>
          <cell r="T703">
            <v>2556</v>
          </cell>
          <cell r="U703" t="str">
            <v>ผบ.3986</v>
          </cell>
          <cell r="V703">
            <v>2556</v>
          </cell>
          <cell r="BB703" t="str">
            <v>ขับไล่</v>
          </cell>
          <cell r="BC703" t="str">
            <v>สารุทธ์</v>
          </cell>
          <cell r="BH703">
            <v>0</v>
          </cell>
          <cell r="BI703" t="str">
            <v>นายปฏิภาณ   อารีวงศ์</v>
          </cell>
        </row>
        <row r="704">
          <cell r="B704">
            <v>699</v>
          </cell>
          <cell r="C704">
            <v>29</v>
          </cell>
          <cell r="D704">
            <v>5</v>
          </cell>
          <cell r="E704">
            <v>2563</v>
          </cell>
          <cell r="F704">
            <v>80004629463</v>
          </cell>
          <cell r="G704" t="str">
            <v>นาย</v>
          </cell>
          <cell r="H704" t="str">
            <v>เจริญ</v>
          </cell>
          <cell r="I704" t="str">
            <v>ใจซื่อกุล</v>
          </cell>
          <cell r="K704" t="str">
            <v>บวกครกหลวง</v>
          </cell>
          <cell r="R704" t="str">
            <v>จังหวัดเชียงใหม่</v>
          </cell>
          <cell r="S704" t="str">
            <v>ผบ.505</v>
          </cell>
          <cell r="T704">
            <v>2560</v>
          </cell>
          <cell r="U704" t="str">
            <v>ผบ.1776</v>
          </cell>
          <cell r="V704">
            <v>2560</v>
          </cell>
          <cell r="BB704" t="str">
            <v>ขับไล่</v>
          </cell>
          <cell r="BC704" t="str">
            <v>สารุทธ์</v>
          </cell>
          <cell r="BH704">
            <v>823659010124</v>
          </cell>
          <cell r="BI704" t="str">
            <v>นายเจริญ   ใจซื่อกุล</v>
          </cell>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K705" t="str">
            <v>ดอยสะเก็ด</v>
          </cell>
          <cell r="L705" t="str">
            <v>เชียงใหม่ 2</v>
          </cell>
          <cell r="M705">
            <v>8</v>
          </cell>
          <cell r="N705" t="str">
            <v>สินเชื่อเคหะ
สินเชื่อไทรทอง</v>
          </cell>
          <cell r="R705" t="str">
            <v>จังหวัดเชียงใหม่</v>
          </cell>
          <cell r="S705" t="str">
            <v>ผบ.1543</v>
          </cell>
          <cell r="T705">
            <v>2560</v>
          </cell>
          <cell r="U705" t="str">
            <v>ผบ.2547</v>
          </cell>
          <cell r="V705">
            <v>2560</v>
          </cell>
          <cell r="BB705" t="str">
            <v>ขับไล่</v>
          </cell>
          <cell r="BC705" t="str">
            <v>สารุทธ์</v>
          </cell>
          <cell r="BH705">
            <v>823660010217</v>
          </cell>
          <cell r="BI705" t="str">
            <v>นายพงศพัฒน์   กอนใหม่</v>
          </cell>
        </row>
        <row r="706">
          <cell r="B706">
            <v>701</v>
          </cell>
          <cell r="C706">
            <v>29</v>
          </cell>
          <cell r="D706">
            <v>5</v>
          </cell>
          <cell r="E706">
            <v>2563</v>
          </cell>
          <cell r="G706" t="str">
            <v>นางสาว
นาย</v>
          </cell>
          <cell r="H706" t="str">
            <v>หัสยาหรือชนิตา
นริศ</v>
          </cell>
          <cell r="I706" t="str">
            <v>เสมอภาคภูมิหรืออินทวงศ์
สุวรรณศรี</v>
          </cell>
          <cell r="R706" t="str">
            <v>จังหวัดเชียงใหม่</v>
          </cell>
          <cell r="S706" t="str">
            <v>ผบ.1618</v>
          </cell>
          <cell r="T706">
            <v>2555</v>
          </cell>
          <cell r="U706" t="str">
            <v>ผบ.1775</v>
          </cell>
          <cell r="V706">
            <v>2555</v>
          </cell>
          <cell r="BB706" t="str">
            <v>ขับไล่</v>
          </cell>
          <cell r="BC706" t="str">
            <v>สารุทธ์</v>
          </cell>
          <cell r="BH706">
            <v>0</v>
          </cell>
          <cell r="BI706" t="str">
            <v>นางสาว
นายหัสยาหรือชนิตา
นริศ   เสมอภาคภูมิหรืออินทวงศ์
สุวรรณศรี</v>
          </cell>
        </row>
        <row r="707">
          <cell r="B707">
            <v>702</v>
          </cell>
          <cell r="C707">
            <v>29</v>
          </cell>
          <cell r="D707">
            <v>5</v>
          </cell>
          <cell r="E707">
            <v>2563</v>
          </cell>
          <cell r="G707" t="str">
            <v>นาง</v>
          </cell>
          <cell r="H707" t="str">
            <v>เนตรดาวหรือณิชานันท์</v>
          </cell>
          <cell r="I707" t="str">
            <v>ชมภูคำ</v>
          </cell>
          <cell r="R707" t="str">
            <v>จังหวัดเชียงใหม่</v>
          </cell>
          <cell r="S707" t="str">
            <v>พ.1936</v>
          </cell>
          <cell r="T707">
            <v>2558</v>
          </cell>
          <cell r="U707" t="str">
            <v>พ.1929</v>
          </cell>
          <cell r="V707">
            <v>2558</v>
          </cell>
          <cell r="BB707" t="str">
            <v>ขับไล่</v>
          </cell>
          <cell r="BC707" t="str">
            <v>สารุทธ์</v>
          </cell>
          <cell r="BH707">
            <v>0</v>
          </cell>
          <cell r="BI707" t="str">
            <v>นางเนตรดาวหรือณิชานันท์   ชมภูคำ</v>
          </cell>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K708" t="str">
            <v>สามแยกสันทราย</v>
          </cell>
          <cell r="N708" t="str">
            <v>สินเชื่อเคหะ</v>
          </cell>
          <cell r="R708" t="str">
            <v>แขวงเชียงใหม่</v>
          </cell>
          <cell r="S708" t="str">
            <v>ผบ.7354</v>
          </cell>
          <cell r="T708">
            <v>2558</v>
          </cell>
          <cell r="U708" t="str">
            <v>ผบ.8608</v>
          </cell>
          <cell r="V708">
            <v>2558</v>
          </cell>
          <cell r="BB708" t="str">
            <v>ขับไล่</v>
          </cell>
          <cell r="BC708" t="str">
            <v>สารุทธ์</v>
          </cell>
          <cell r="BH708">
            <v>823659010101</v>
          </cell>
          <cell r="BI708" t="str">
            <v>นายพรหมพิริยะ   วิทยาการภาโภคินหรือจันทร์หอม</v>
          </cell>
        </row>
        <row r="709">
          <cell r="B709">
            <v>704</v>
          </cell>
          <cell r="C709">
            <v>29</v>
          </cell>
          <cell r="D709">
            <v>5</v>
          </cell>
          <cell r="E709">
            <v>2563</v>
          </cell>
          <cell r="F709">
            <v>822052002539</v>
          </cell>
          <cell r="G709" t="str">
            <v>นาย</v>
          </cell>
          <cell r="H709" t="str">
            <v>อนุศักดิ์</v>
          </cell>
          <cell r="I709" t="str">
            <v>บุญเซียม</v>
          </cell>
          <cell r="K709" t="str">
            <v>สารภี</v>
          </cell>
          <cell r="N709" t="str">
            <v>สินเชื่อเคหะ</v>
          </cell>
          <cell r="R709" t="str">
            <v>แขวงเชียงใหม่</v>
          </cell>
          <cell r="S709" t="str">
            <v>ผบ.6363</v>
          </cell>
          <cell r="T709">
            <v>2555</v>
          </cell>
          <cell r="U709" t="str">
            <v>ผบ.7545</v>
          </cell>
          <cell r="V709">
            <v>2555</v>
          </cell>
          <cell r="BB709" t="str">
            <v>ขับไล่</v>
          </cell>
          <cell r="BC709" t="str">
            <v>สารุทธ์</v>
          </cell>
          <cell r="BH709">
            <v>823755010473</v>
          </cell>
          <cell r="BI709" t="str">
            <v>นายอนุศักดิ์   บุญเซียม</v>
          </cell>
        </row>
        <row r="710">
          <cell r="B710">
            <v>705</v>
          </cell>
          <cell r="C710">
            <v>29</v>
          </cell>
          <cell r="D710">
            <v>5</v>
          </cell>
          <cell r="E710">
            <v>2563</v>
          </cell>
          <cell r="F710">
            <v>800056709259</v>
          </cell>
          <cell r="G710" t="str">
            <v>วิสาหกิจชุมชนเกษตรสมบูรณ์ อ.ดอยเต่า</v>
          </cell>
          <cell r="K710" t="str">
            <v>ดอยเต่า</v>
          </cell>
          <cell r="R710" t="str">
            <v>จังหวัดฮอด</v>
          </cell>
          <cell r="S710" t="str">
            <v>ผบ.258</v>
          </cell>
          <cell r="T710">
            <v>2561</v>
          </cell>
          <cell r="U710" t="str">
            <v>ผบ.392</v>
          </cell>
          <cell r="V710">
            <v>2561</v>
          </cell>
          <cell r="BC710" t="str">
            <v>สารุทธ์</v>
          </cell>
          <cell r="BF710" t="str">
            <v>ศูนย์ 2</v>
          </cell>
          <cell r="BH710">
            <v>0</v>
          </cell>
          <cell r="BI710" t="str">
            <v xml:space="preserve">วิสาหกิจชุมชนเกษตรสมบูรณ์ อ.ดอยเต่า   </v>
          </cell>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711">
          <cell r="B711">
            <v>706</v>
          </cell>
          <cell r="C711">
            <v>29</v>
          </cell>
          <cell r="D711">
            <v>5</v>
          </cell>
          <cell r="E711">
            <v>2563</v>
          </cell>
          <cell r="F711">
            <v>800028797077</v>
          </cell>
          <cell r="G711" t="str">
            <v>วิสาหกิจชุมชนกลุ่มบุปผาชาติการเกษตร</v>
          </cell>
          <cell r="K711" t="str">
            <v>ฮอด</v>
          </cell>
          <cell r="R711" t="str">
            <v>จังหวัดฮอด</v>
          </cell>
          <cell r="S711" t="str">
            <v>ผบ.957</v>
          </cell>
          <cell r="T711">
            <v>2560</v>
          </cell>
          <cell r="U711" t="str">
            <v>ผบ.1056</v>
          </cell>
          <cell r="V711">
            <v>2560</v>
          </cell>
          <cell r="BC711" t="str">
            <v>สารุทธ์</v>
          </cell>
          <cell r="BF711" t="str">
            <v>ศูนย์ 2</v>
          </cell>
          <cell r="BH711">
            <v>0</v>
          </cell>
          <cell r="BI711" t="str">
            <v xml:space="preserve">วิสาหกิจชุมชนกลุ่มบุปผาชาติการเกษตร   </v>
          </cell>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row>
        <row r="712">
          <cell r="B712">
            <v>707</v>
          </cell>
          <cell r="C712">
            <v>29</v>
          </cell>
          <cell r="D712">
            <v>5</v>
          </cell>
          <cell r="E712">
            <v>2563</v>
          </cell>
          <cell r="F712">
            <v>800039945509</v>
          </cell>
          <cell r="G712" t="str">
            <v>นาย</v>
          </cell>
          <cell r="H712" t="str">
            <v>สุขสันต์</v>
          </cell>
          <cell r="I712" t="str">
            <v>แสนเขื่อนแก้ว</v>
          </cell>
          <cell r="K712" t="str">
            <v>ดอยเต่า</v>
          </cell>
          <cell r="L712" t="str">
            <v>เชียงใหม่ 3</v>
          </cell>
          <cell r="M712">
            <v>8</v>
          </cell>
          <cell r="N712" t="str">
            <v>สินเชื่อธนาคารประชาชน</v>
          </cell>
          <cell r="R712" t="str">
            <v>จังหวัดฮอด</v>
          </cell>
          <cell r="S712" t="str">
            <v>ผบ.475</v>
          </cell>
          <cell r="T712">
            <v>2559</v>
          </cell>
          <cell r="U712" t="str">
            <v>ผบ.1075</v>
          </cell>
          <cell r="V712">
            <v>2559</v>
          </cell>
          <cell r="BB712" t="str">
            <v>ออมสินแจ้งถอนการยึดแต่ไม่ถอนบังคับคดีทางเมลล์ 20/5/2564</v>
          </cell>
          <cell r="BC712" t="str">
            <v>สารุทธ์</v>
          </cell>
          <cell r="BF712" t="str">
            <v>ศูนย์ 2</v>
          </cell>
          <cell r="BH712">
            <v>0</v>
          </cell>
          <cell r="BI712" t="str">
            <v>นายสุขสันต์   แสนเขื่อนแก้ว</v>
          </cell>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BC713" t="str">
            <v>ธิติพร</v>
          </cell>
          <cell r="BF713" t="str">
            <v>ศูนย์ 1</v>
          </cell>
          <cell r="BH713">
            <v>883162010885</v>
          </cell>
          <cell r="BI713" t="str">
            <v>นายบุญเลิศ      อุตมังค์</v>
          </cell>
          <cell r="BJ713">
            <v>242354</v>
          </cell>
          <cell r="BK713">
            <v>242439</v>
          </cell>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BB714" t="str">
            <v>สืบครั้งที่ 2 แล้ว รายงานผลสืบ 7/11/2567</v>
          </cell>
          <cell r="BC714" t="str">
            <v>ธิติพร</v>
          </cell>
          <cell r="BF714" t="str">
            <v>ศูนย์ 1</v>
          </cell>
          <cell r="BH714">
            <v>823861010248</v>
          </cell>
          <cell r="BI714" t="str">
            <v>นายสมชาติ   เป้พินิจ</v>
          </cell>
          <cell r="BJ714">
            <v>242446</v>
          </cell>
          <cell r="BK714">
            <v>242439</v>
          </cell>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E714">
            <v>3</v>
          </cell>
          <cell r="CW714">
            <v>243936</v>
          </cell>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Z715">
            <v>19</v>
          </cell>
          <cell r="AA715">
            <v>6</v>
          </cell>
          <cell r="AB715">
            <v>2560</v>
          </cell>
          <cell r="BC715" t="str">
            <v>ธิติพร</v>
          </cell>
          <cell r="BF715" t="str">
            <v>ศูนย์ 1</v>
          </cell>
          <cell r="BH715">
            <v>823560010313</v>
          </cell>
          <cell r="BI715" t="str">
            <v>นางนิรชา   สังข์ศิลปชัย</v>
          </cell>
          <cell r="BJ715">
            <v>242354</v>
          </cell>
          <cell r="BK715">
            <v>242439</v>
          </cell>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BC716" t="str">
            <v>ธิติพร</v>
          </cell>
          <cell r="BF716" t="str">
            <v>ศูนย์ 1</v>
          </cell>
          <cell r="BH716">
            <v>883161010091</v>
          </cell>
          <cell r="BI716" t="str">
            <v>นางสาวบัวลอย   บูรณวงศ์</v>
          </cell>
          <cell r="BJ716">
            <v>242354</v>
          </cell>
          <cell r="BK716">
            <v>242439</v>
          </cell>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E716">
            <v>4</v>
          </cell>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X717">
            <v>10</v>
          </cell>
          <cell r="AY717">
            <v>8</v>
          </cell>
          <cell r="AZ717">
            <v>2564</v>
          </cell>
          <cell r="BA717" t="str">
            <v>ยึดเสร็จแล้ว</v>
          </cell>
          <cell r="BC717" t="str">
            <v>ธิติพร</v>
          </cell>
          <cell r="BF717" t="str">
            <v>ศูนย์ 1</v>
          </cell>
          <cell r="BH717">
            <v>883162012392</v>
          </cell>
          <cell r="BI717" t="str">
            <v>นางสาววรรณิศา   วงค์เเสงสว่าง</v>
          </cell>
          <cell r="BK717">
            <v>242439</v>
          </cell>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BB718" t="str">
            <v>ตั้งเรื่องยึดข้ามเขต//จำเลยที่ 3 ปลอดผู้ค้ำประกัน 19/9/2567</v>
          </cell>
          <cell r="BC718" t="str">
            <v>ธนกร</v>
          </cell>
          <cell r="BH718">
            <v>0</v>
          </cell>
          <cell r="BI718" t="str">
            <v>นางสาวธันยาพร   จิตรเกษม</v>
          </cell>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BC719" t="str">
            <v>ธิติพร</v>
          </cell>
          <cell r="BF719" t="str">
            <v>ศูนย์ 2</v>
          </cell>
          <cell r="BH719">
            <v>883262010018</v>
          </cell>
          <cell r="BI719" t="str">
            <v>นางสาวสุทธิลักษณ์   สกุณาคีรี</v>
          </cell>
          <cell r="BJ719">
            <v>242354</v>
          </cell>
          <cell r="BK719">
            <v>242439</v>
          </cell>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R720" t="str">
            <v>จังหวัดธัญบุรี</v>
          </cell>
          <cell r="S720" t="str">
            <v>ผบ.15916</v>
          </cell>
          <cell r="T720">
            <v>2559</v>
          </cell>
          <cell r="U720" t="str">
            <v>ผบ.4100</v>
          </cell>
          <cell r="V720">
            <v>2560</v>
          </cell>
          <cell r="BH720" t="str">
            <v>-</v>
          </cell>
          <cell r="BI720" t="str">
            <v>นายกฤต   พิทักษ์นราธรรม</v>
          </cell>
        </row>
        <row r="721">
          <cell r="B721">
            <v>716</v>
          </cell>
          <cell r="C721">
            <v>1</v>
          </cell>
          <cell r="D721">
            <v>7</v>
          </cell>
          <cell r="E721">
            <v>2563</v>
          </cell>
          <cell r="F721">
            <v>800079217348</v>
          </cell>
          <cell r="G721" t="str">
            <v>นางสาว</v>
          </cell>
          <cell r="H721" t="str">
            <v>สิริยากร</v>
          </cell>
          <cell r="I721" t="str">
            <v>กาละพวก</v>
          </cell>
          <cell r="K721" t="str">
            <v>เชียงของ</v>
          </cell>
          <cell r="N721" t="str">
            <v>สินเชื่อไทรทอง</v>
          </cell>
          <cell r="R721" t="str">
            <v>-</v>
          </cell>
          <cell r="S721" t="str">
            <v>-</v>
          </cell>
          <cell r="U721" t="str">
            <v>ผบ.729</v>
          </cell>
          <cell r="V721">
            <v>2562</v>
          </cell>
          <cell r="BH721">
            <v>880362010866</v>
          </cell>
          <cell r="BI721" t="str">
            <v>นางสาวสิริยากร   กาละพวก</v>
          </cell>
        </row>
        <row r="722">
          <cell r="B722">
            <v>717</v>
          </cell>
          <cell r="C722">
            <v>1</v>
          </cell>
          <cell r="D722">
            <v>7</v>
          </cell>
          <cell r="E722">
            <v>2563</v>
          </cell>
          <cell r="F722">
            <v>800034755531</v>
          </cell>
          <cell r="G722" t="str">
            <v>นาย</v>
          </cell>
          <cell r="H722" t="str">
            <v>กันต์ธรณ์</v>
          </cell>
          <cell r="I722" t="str">
            <v>สายเครือขัด</v>
          </cell>
          <cell r="K722" t="str">
            <v>มหาวิทยาลัยเชียงใหม่</v>
          </cell>
          <cell r="L722" t="str">
            <v>เชียงใหม่ 2</v>
          </cell>
          <cell r="M722">
            <v>8</v>
          </cell>
          <cell r="N722" t="str">
            <v>-</v>
          </cell>
          <cell r="R722" t="str">
            <v>แขวงลำปาง</v>
          </cell>
          <cell r="S722" t="str">
            <v>ผบ.2133</v>
          </cell>
          <cell r="T722">
            <v>2561</v>
          </cell>
          <cell r="U722" t="str">
            <v>ผบ.3016</v>
          </cell>
          <cell r="V722">
            <v>2561</v>
          </cell>
          <cell r="BC722" t="str">
            <v>ธนกร</v>
          </cell>
          <cell r="BH722">
            <v>823660010661</v>
          </cell>
          <cell r="BI722" t="str">
            <v>นายกันต์ธรณ์   สายเครือขัด</v>
          </cell>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BB723" t="str">
            <v>คำสั่งสืบทรัพย์ (2/4/2568)// รายงานผลสืบ วันที่ 20/5/2568</v>
          </cell>
          <cell r="BC723" t="str">
            <v>นุสบา</v>
          </cell>
          <cell r="BH723">
            <v>823560010902</v>
          </cell>
          <cell r="BI723" t="str">
            <v>นางสาวนัฎวรางค์   วิจันทรา</v>
          </cell>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T723">
            <v>4</v>
          </cell>
          <cell r="BY723" t="str">
            <v>1.นางสาวนัฎวรางค์ วิจันทรา 
2.นางสาวฐิติวรดา ชัยชะนาน
3.นางสาวชวนพิส รัตนเวียง
4.นายชนะ มณีวรรณ์</v>
          </cell>
          <cell r="BZ723" t="str">
            <v>จำเลยที่ 1
จำเลยที่ 2
จำเลยที่ 3
คู่สมรสจำเลยที่ 3</v>
          </cell>
          <cell r="CA723" t="str">
            <v>3-5015-00206-17-2
3-5015-00282-03-1
3-5101-01223-28-5
3-5106-00372-68-5</v>
          </cell>
          <cell r="CB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137498 ต.ต้นธง อ.เมืองลำพูน จ.ลำพูน (ติดจำนองธอส.)
-ไม่พบว่ามีกรรมสิทธิ์ในที่ดิน อ.ป่าซาง จ.ลำพูน
-พบว่ามีกรรมสิทธิ์ในที่ดิน โฉนดเลขที่ 137498 ต.ต้นธง อ.เมืองลำพูน จ.ลำพูน (ติดจำนองธอส.)
-ไม่พบว่ามีกรรมสิทธิ์ในที่ดิน อ.ป่าซาง จ.ลำพูน</v>
          </cell>
          <cell r="CC723" t="str">
            <v>พบทรัพย์</v>
          </cell>
          <cell r="CE723">
            <v>4</v>
          </cell>
          <cell r="CW723">
            <v>244126</v>
          </cell>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R724" t="str">
            <v>แขวงเชียงใหม่</v>
          </cell>
          <cell r="S724" t="str">
            <v>ผบ.10091</v>
          </cell>
          <cell r="T724">
            <v>2562</v>
          </cell>
          <cell r="U724" t="str">
            <v>ผบ.10668</v>
          </cell>
          <cell r="V724">
            <v>2562</v>
          </cell>
          <cell r="Z724">
            <v>15</v>
          </cell>
          <cell r="AA724">
            <v>10</v>
          </cell>
          <cell r="AB724">
            <v>2562</v>
          </cell>
          <cell r="BC724" t="str">
            <v>จรรยารักษ์</v>
          </cell>
          <cell r="BF724">
            <v>2</v>
          </cell>
          <cell r="BH724">
            <v>883162011566</v>
          </cell>
          <cell r="BI724" t="str">
            <v>นางนิ่มนวล   ทองแดง</v>
          </cell>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Z725">
            <v>19</v>
          </cell>
          <cell r="AA725">
            <v>11</v>
          </cell>
          <cell r="AB725">
            <v>2562</v>
          </cell>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F725">
            <v>2</v>
          </cell>
          <cell r="BH725">
            <v>823858010114</v>
          </cell>
          <cell r="BI725" t="str">
            <v>นางสาวณัชชาหรือณิชมน   ไชยวงค์ญาติ</v>
          </cell>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P726">
            <v>103883.84</v>
          </cell>
          <cell r="Q726">
            <v>15</v>
          </cell>
          <cell r="R726" t="str">
            <v>แขวงเชียงใหม่</v>
          </cell>
          <cell r="S726" t="str">
            <v>ผบ.4940</v>
          </cell>
          <cell r="T726">
            <v>2562</v>
          </cell>
          <cell r="U726" t="str">
            <v>ผบ.5024</v>
          </cell>
          <cell r="V726">
            <v>2562</v>
          </cell>
          <cell r="Z726">
            <v>16</v>
          </cell>
          <cell r="AA726">
            <v>6</v>
          </cell>
          <cell r="AB726">
            <v>2562</v>
          </cell>
          <cell r="BB726" t="str">
            <v>รายงานผลการสืบทรัพย์ 24/4/2568</v>
          </cell>
          <cell r="BC726" t="str">
            <v>จรรยารักษ์ // ปฏิยุทธ์</v>
          </cell>
          <cell r="BF726">
            <v>2</v>
          </cell>
          <cell r="BH726">
            <v>883162010848</v>
          </cell>
          <cell r="BI726" t="str">
            <v>นางเกศแก้ว      นาคมีศรี</v>
          </cell>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Y726" t="str">
            <v>1.นางเกศแก้ว นาคมีศรี
2.นายวิสิทธิ์ นาคมีศรี
3.นางนันถี ยอดชัย
4.นางสาวสุพิศ แก้วผิว</v>
          </cell>
          <cell r="BZ726" t="str">
            <v>จำเลยที่ 1
คู่สมรสจำเลยที่ 1
จำเลยที่ 2
จำเลยที่ 3</v>
          </cell>
          <cell r="CA726" t="str">
            <v>3-5011-00080-13-9
3-5705-01222-52-9
3-5011-00074-61-9
3-5099-00735-04-8</v>
          </cell>
          <cell r="CB726"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9467 อ.ป่าตุ้ม อ.พร้าว จ.เชียงใหม่ (ปลอดจำนอง)
-พบว่ามีกรรมสิทธิ์ในที่ดินโฉนดเลขที่ 4623 อ.ป่าตุ้ม อ.พร้าว จ.เชียงใหม่ (ปลอดจำนอง)</v>
          </cell>
          <cell r="CC726" t="str">
            <v>พบ</v>
          </cell>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BC727" t="str">
            <v>จรรยารักษ์</v>
          </cell>
          <cell r="BF727">
            <v>2</v>
          </cell>
          <cell r="BH727">
            <v>823860010040</v>
          </cell>
          <cell r="BI727" t="str">
            <v>นายผัด   แสงเขน</v>
          </cell>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BB728" t="str">
            <v>ห้ามโอนภายใน 10 ปี นับจากวันที่ 28/9/2558</v>
          </cell>
          <cell r="BC728" t="str">
            <v>จรรยารักษ์</v>
          </cell>
          <cell r="BF728">
            <v>2</v>
          </cell>
          <cell r="BH728">
            <v>823860010005</v>
          </cell>
          <cell r="BI728" t="str">
            <v>นายธงชัย   ภูมิสอน</v>
          </cell>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BC729" t="str">
            <v>จรรยารักษ์</v>
          </cell>
          <cell r="BF729">
            <v>2</v>
          </cell>
          <cell r="BH729">
            <v>823860010004</v>
          </cell>
          <cell r="BI729" t="str">
            <v>นายสมบัติ   แสนเข็ม</v>
          </cell>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BB730" t="str">
            <v>ห้ามโอนภายใน 10 ปี นับจากวันที่ 28/9/2558</v>
          </cell>
          <cell r="BC730" t="str">
            <v>จรรยารักษ์</v>
          </cell>
          <cell r="BF730">
            <v>2</v>
          </cell>
          <cell r="BH730">
            <v>823860010044</v>
          </cell>
          <cell r="BI730" t="str">
            <v>นางสาวปนัดดา    แสนเข็ญ</v>
          </cell>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BB731" t="str">
            <v>ห้ามโอนภายใน 10 ปี นับจากวันที่ 28/9/2558</v>
          </cell>
          <cell r="BC731" t="str">
            <v>จรรยารักษ์</v>
          </cell>
          <cell r="BF731">
            <v>2</v>
          </cell>
          <cell r="BH731">
            <v>823860010043</v>
          </cell>
          <cell r="BI731" t="str">
            <v>นายอนุพงศ์   แสงคำ</v>
          </cell>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Z732">
            <v>8</v>
          </cell>
          <cell r="AA732">
            <v>7</v>
          </cell>
          <cell r="AB732">
            <v>2562</v>
          </cell>
          <cell r="BB732" t="str">
            <v>สืบแล้ว รายงานผลสืบครั้งที่ 2 วันที่ 21/4/2568</v>
          </cell>
          <cell r="BC732" t="str">
            <v>จรรยารักษ์/นุสบา</v>
          </cell>
          <cell r="BF732">
            <v>2</v>
          </cell>
          <cell r="BH732">
            <v>883162010618</v>
          </cell>
          <cell r="BI732" t="str">
            <v>นางสาวสุกมล   ศรีเมืองสินธ์</v>
          </cell>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Y732" t="str">
            <v>1.นางสาวสุกมล  ศรีเมืองสินธ์ 
2.นางสาวกษนพัช  ม่วงน้อย
3.นางสาวระพิน  หว่าหลิ่ง</v>
          </cell>
          <cell r="BZ732" t="str">
            <v>จำเลยที่ 1
จำเลยที่ 2
จำเลยที่ 3</v>
          </cell>
          <cell r="CA732" t="str">
            <v xml:space="preserve">3-1307-00164-00-0
3-7201-00342-68-8
3-5010-00077-75-6
</v>
          </cell>
          <cell r="CB732" t="str">
            <v xml:space="preserve">-พบว่ามีกรรมสิทธิ์ในที่ดิน โฉนดเลขที่ 23106 ต.มะลิกา อ.แม่อาย จ.เชียงใหม่ (ติดจำนองบุคคลภายนอก)
-พบว่ามีกรรมสิทธิ์ในที่ดิน โฉนดเลขที่ 23107 ต.มะลิกา อ.แม่อาย จ.เชียงใหม่ (ติดจำนองบุคคลภายนอก)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v>
          </cell>
          <cell r="CC732" t="str">
            <v>พบทรัพย์</v>
          </cell>
          <cell r="CE732">
            <v>3</v>
          </cell>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BC733" t="str">
            <v>จรรยารักษ์</v>
          </cell>
          <cell r="BF733">
            <v>1</v>
          </cell>
          <cell r="BH733">
            <v>823559010597</v>
          </cell>
          <cell r="BI733" t="str">
            <v>นายพรชัย   เขื่อนแก้ว</v>
          </cell>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AC734">
            <v>12</v>
          </cell>
          <cell r="AD734">
            <v>5</v>
          </cell>
          <cell r="AE734">
            <v>2562</v>
          </cell>
          <cell r="BC734" t="str">
            <v>จรรยารักษ์/ศรัญญู</v>
          </cell>
          <cell r="BF734">
            <v>1</v>
          </cell>
          <cell r="BH734">
            <v>883161010269</v>
          </cell>
          <cell r="BI734" t="str">
            <v>นายเมทากร   ปัญญารัตน์</v>
          </cell>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AC735">
            <v>8</v>
          </cell>
          <cell r="AD735">
            <v>6</v>
          </cell>
          <cell r="AE735">
            <v>2562</v>
          </cell>
          <cell r="BC735" t="str">
            <v>จรรยารักษ์</v>
          </cell>
          <cell r="BF735">
            <v>2</v>
          </cell>
          <cell r="BH735">
            <v>883162010621</v>
          </cell>
          <cell r="BI735" t="str">
            <v>นางสาวชนกนันท์   อยู่เป็ง</v>
          </cell>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BC736" t="str">
            <v>จรรยารักษ์</v>
          </cell>
          <cell r="BF736">
            <v>2</v>
          </cell>
          <cell r="BH736">
            <v>883162010860</v>
          </cell>
          <cell r="BI736" t="str">
            <v>นายคำ      กันทะวงค์</v>
          </cell>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BB737" t="str">
            <v>7/1/2568 ลูกหนี้ปิดบัญชี</v>
          </cell>
          <cell r="BC737" t="str">
            <v>จรรยารักษ์</v>
          </cell>
          <cell r="BF737">
            <v>1</v>
          </cell>
          <cell r="BH737">
            <v>823559010792</v>
          </cell>
          <cell r="BI737" t="str">
            <v>นางสาวรัตนาภรณ์   กันทะวงค์</v>
          </cell>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R738" t="str">
            <v>แขวงเชียงใหม่</v>
          </cell>
          <cell r="S738" t="str">
            <v>ผบ.10103</v>
          </cell>
          <cell r="T738">
            <v>2562</v>
          </cell>
          <cell r="U738" t="str">
            <v>ผบ.10609</v>
          </cell>
          <cell r="V738">
            <v>2562</v>
          </cell>
          <cell r="W738">
            <v>15</v>
          </cell>
          <cell r="X738">
            <v>10</v>
          </cell>
          <cell r="Y738">
            <v>2562</v>
          </cell>
          <cell r="AC738">
            <v>15</v>
          </cell>
          <cell r="AD738">
            <v>10</v>
          </cell>
          <cell r="AE738">
            <v>2562</v>
          </cell>
          <cell r="BC738" t="str">
            <v>จรรยารักษ์/ศรัญญู</v>
          </cell>
          <cell r="BF738">
            <v>1</v>
          </cell>
          <cell r="BH738">
            <v>883162011138</v>
          </cell>
          <cell r="BI738" t="str">
            <v>นางสาวอมลวรรณ   จริยา</v>
          </cell>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AC739">
            <v>17</v>
          </cell>
          <cell r="AD739">
            <v>9</v>
          </cell>
          <cell r="AE739">
            <v>2562</v>
          </cell>
          <cell r="BC739" t="str">
            <v>จรรยารักษ์</v>
          </cell>
          <cell r="BF739">
            <v>2</v>
          </cell>
          <cell r="BH739">
            <v>883162011486</v>
          </cell>
          <cell r="BI739" t="str">
            <v>นางสุพิศ   นันตาราม</v>
          </cell>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AC740">
            <v>13</v>
          </cell>
          <cell r="AD740">
            <v>1</v>
          </cell>
          <cell r="AE740">
            <v>2563</v>
          </cell>
          <cell r="BC740" t="str">
            <v>จรรยารักษ์</v>
          </cell>
          <cell r="BF740">
            <v>3</v>
          </cell>
          <cell r="BH740">
            <v>883262011591</v>
          </cell>
          <cell r="BI740" t="str">
            <v>นางอรวรรณ   ขาวสัก</v>
          </cell>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I741">
            <v>20</v>
          </cell>
          <cell r="AJ741">
            <v>8</v>
          </cell>
          <cell r="AK741">
            <v>2564</v>
          </cell>
          <cell r="AM741" t="str">
            <v>โฉนด</v>
          </cell>
          <cell r="AN741">
            <v>13255</v>
          </cell>
          <cell r="AO741" t="str">
            <v xml:space="preserve">สันกลาง </v>
          </cell>
          <cell r="AP741" t="str">
            <v>สันป่าตอง</v>
          </cell>
          <cell r="AQ741" t="str">
            <v>เชียงใหม่</v>
          </cell>
          <cell r="AR741">
            <v>247000</v>
          </cell>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F741">
            <v>3</v>
          </cell>
          <cell r="BH741">
            <v>883262011997</v>
          </cell>
          <cell r="BI741" t="str">
            <v>นายประพันธ์   หอมระรื่น</v>
          </cell>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BB742" t="str">
            <v>สืบครั้งที่ 2 รายงานผล25/6/2567</v>
          </cell>
          <cell r="BC742" t="str">
            <v>จรรยารักษ์</v>
          </cell>
          <cell r="BF742">
            <v>2</v>
          </cell>
          <cell r="BH742">
            <v>883262012348</v>
          </cell>
          <cell r="BI742" t="str">
            <v>นางสาวเพ็ญพิชชา   กันธิยะ</v>
          </cell>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E742">
            <v>3</v>
          </cell>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AC743">
            <v>8</v>
          </cell>
          <cell r="AD743">
            <v>7</v>
          </cell>
          <cell r="AE743">
            <v>2562</v>
          </cell>
          <cell r="BB743" t="str">
            <v>สืบทรัพย์ครั้งที่ 2 28/5/2567//รายงานผลสืบทรัพย์ครั้งที่ 2 5/6/2567//</v>
          </cell>
          <cell r="BC743" t="str">
            <v>ธิติพร</v>
          </cell>
          <cell r="BF743" t="str">
            <v>ศูนย์ 1</v>
          </cell>
          <cell r="BH743">
            <v>883162010904</v>
          </cell>
          <cell r="BI743" t="str">
            <v>นายอาทิตย์      เงาะหวาน</v>
          </cell>
          <cell r="BJ743">
            <v>242354</v>
          </cell>
          <cell r="BK743">
            <v>242439</v>
          </cell>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M743">
            <v>3</v>
          </cell>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AC744">
            <v>11</v>
          </cell>
          <cell r="AD744">
            <v>11</v>
          </cell>
          <cell r="AE744">
            <v>2562</v>
          </cell>
          <cell r="BB744" t="str">
            <v>รายงานวันที่ 25/12/2567</v>
          </cell>
          <cell r="BC744" t="str">
            <v>ธิติพร</v>
          </cell>
          <cell r="BF744" t="str">
            <v>ศูนย์ 1</v>
          </cell>
          <cell r="BH744">
            <v>823561010645</v>
          </cell>
          <cell r="BI744" t="str">
            <v>นายสมพล   ตาปิน</v>
          </cell>
          <cell r="BJ744">
            <v>242446</v>
          </cell>
          <cell r="BK744">
            <v>242439</v>
          </cell>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row>
        <row r="745">
          <cell r="B745">
            <v>740</v>
          </cell>
          <cell r="C745">
            <v>16</v>
          </cell>
          <cell r="D745">
            <v>7</v>
          </cell>
          <cell r="E745">
            <v>2563</v>
          </cell>
          <cell r="G745" t="str">
            <v>นาง</v>
          </cell>
          <cell r="H745" t="str">
            <v>วันเพ็ญ</v>
          </cell>
          <cell r="I745" t="str">
            <v>แสวงผล</v>
          </cell>
          <cell r="J745">
            <v>3500200281461</v>
          </cell>
          <cell r="K745" t="str">
            <v>จอมทอง</v>
          </cell>
          <cell r="R745" t="str">
            <v>แขวงเชียงใหม่</v>
          </cell>
          <cell r="S745" t="str">
            <v>ผบ.6532</v>
          </cell>
          <cell r="T745">
            <v>2554</v>
          </cell>
          <cell r="U745" t="str">
            <v>ผบ.6721</v>
          </cell>
          <cell r="V745">
            <v>2554</v>
          </cell>
          <cell r="Z745">
            <v>8</v>
          </cell>
          <cell r="AA745">
            <v>11</v>
          </cell>
          <cell r="AB745">
            <v>2554</v>
          </cell>
          <cell r="BC745" t="str">
            <v>ธิติพร</v>
          </cell>
          <cell r="BF745" t="str">
            <v>ศูนย์ 2</v>
          </cell>
          <cell r="BH745">
            <v>0</v>
          </cell>
          <cell r="BI745" t="str">
            <v>นางวันเพ็ญ   แสวงผล</v>
          </cell>
          <cell r="BJ745">
            <v>242446</v>
          </cell>
          <cell r="BK745">
            <v>242439</v>
          </cell>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row>
        <row r="746">
          <cell r="B746">
            <v>741</v>
          </cell>
          <cell r="C746">
            <v>16</v>
          </cell>
          <cell r="D746">
            <v>7</v>
          </cell>
          <cell r="E746">
            <v>2563</v>
          </cell>
          <cell r="F746">
            <v>800022714136</v>
          </cell>
          <cell r="G746" t="str">
            <v>นางสาว</v>
          </cell>
          <cell r="H746" t="str">
            <v>ธันยาพร</v>
          </cell>
          <cell r="I746" t="str">
            <v>คุ้มครอง</v>
          </cell>
          <cell r="K746" t="str">
            <v>ฮอด</v>
          </cell>
          <cell r="L746" t="str">
            <v>เชียงใหม่ 3</v>
          </cell>
          <cell r="M746">
            <v>8</v>
          </cell>
          <cell r="N746" t="str">
            <v>สินเชื่อธนาคารประชาชน</v>
          </cell>
          <cell r="R746" t="str">
            <v>จังหวัดฮอด</v>
          </cell>
          <cell r="S746" t="str">
            <v>ผบ.496</v>
          </cell>
          <cell r="T746">
            <v>2558</v>
          </cell>
          <cell r="U746" t="str">
            <v>ผบ.494</v>
          </cell>
          <cell r="V746">
            <v>2558</v>
          </cell>
          <cell r="W746">
            <v>26</v>
          </cell>
          <cell r="X746">
            <v>10</v>
          </cell>
          <cell r="Y746">
            <v>2558</v>
          </cell>
          <cell r="BC746" t="str">
            <v>ธิติพร</v>
          </cell>
          <cell r="BF746" t="str">
            <v>ศูนย์ 2</v>
          </cell>
          <cell r="BH746">
            <v>0</v>
          </cell>
          <cell r="BI746" t="str">
            <v>นางสาวธันยาพร   คุ้มครอง</v>
          </cell>
          <cell r="BJ746">
            <v>242446</v>
          </cell>
          <cell r="BK746">
            <v>242439</v>
          </cell>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R747" t="str">
            <v>จังหวัดพิษณุโลก</v>
          </cell>
          <cell r="S747" t="str">
            <v>ผบ.809</v>
          </cell>
          <cell r="T747">
            <v>2560</v>
          </cell>
          <cell r="U747" t="str">
            <v>ผบ.1015</v>
          </cell>
          <cell r="V747">
            <v>2560</v>
          </cell>
          <cell r="W747">
            <v>11</v>
          </cell>
          <cell r="X747">
            <v>9</v>
          </cell>
          <cell r="Y747">
            <v>2560</v>
          </cell>
          <cell r="BB747" t="str">
            <v>กำลังดำเนินการสืบทรัพย์//รายงานผลสืบทรัพย์วันที่ 21/3/2566</v>
          </cell>
          <cell r="BC747" t="str">
            <v>ธนกร/เกศินี</v>
          </cell>
          <cell r="BH747">
            <v>823760010328</v>
          </cell>
          <cell r="BI747" t="str">
            <v>นายสมศักดิ์   มณีจันทร์</v>
          </cell>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T747">
            <v>2</v>
          </cell>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Z748">
            <v>19</v>
          </cell>
          <cell r="AA748">
            <v>9</v>
          </cell>
          <cell r="AB748">
            <v>2560</v>
          </cell>
          <cell r="BC748" t="str">
            <v>มลฤดี/ศรัญญู</v>
          </cell>
          <cell r="BH748">
            <v>823760010179</v>
          </cell>
          <cell r="BI748" t="str">
            <v>นายบัญชา   อินถาเขียว</v>
          </cell>
          <cell r="BJ748">
            <v>242410</v>
          </cell>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BC749" t="str">
            <v>มลฤดี/ศรัญญู</v>
          </cell>
          <cell r="BH749">
            <v>823760010369</v>
          </cell>
          <cell r="BI749" t="str">
            <v>นายธรากร   สิงห์แก้ว</v>
          </cell>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R750" t="str">
            <v>แขวงเชียงใหม่</v>
          </cell>
          <cell r="S750" t="str">
            <v>ผบ.10109</v>
          </cell>
          <cell r="T750">
            <v>2562</v>
          </cell>
          <cell r="U750" t="str">
            <v>ผบ.11827</v>
          </cell>
          <cell r="V750">
            <v>2562</v>
          </cell>
          <cell r="Z750">
            <v>25</v>
          </cell>
          <cell r="AA750">
            <v>11</v>
          </cell>
          <cell r="AB750">
            <v>2562</v>
          </cell>
          <cell r="BB750" t="str">
            <v>7/1/2568 ลูกหนี้ปิดบัญชี</v>
          </cell>
          <cell r="BC750" t="str">
            <v>มลฤดี</v>
          </cell>
          <cell r="BH750">
            <v>883162011135</v>
          </cell>
          <cell r="BI750" t="str">
            <v>นายอัครพล   เอกศรีทอง</v>
          </cell>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T750">
            <v>3</v>
          </cell>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Z751">
            <v>10</v>
          </cell>
          <cell r="AA751">
            <v>3</v>
          </cell>
          <cell r="AB751">
            <v>2563</v>
          </cell>
          <cell r="BC751" t="str">
            <v>มลฤดี</v>
          </cell>
          <cell r="BH751">
            <v>883262012330</v>
          </cell>
          <cell r="BI751" t="str">
            <v>นายณฐภัทร   เรือนแก้ว</v>
          </cell>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Z752">
            <v>20</v>
          </cell>
          <cell r="AA752">
            <v>7</v>
          </cell>
          <cell r="AB752">
            <v>2563</v>
          </cell>
          <cell r="BB752" t="str">
            <v>รายงานผลสืบทรัพย์ (รอบ 2) - ไม่พบทรัพย์ 25/7/2567</v>
          </cell>
          <cell r="BC752" t="str">
            <v>มลฤดี // ธิติพร</v>
          </cell>
          <cell r="BF752" t="str">
            <v>ศูนย์1</v>
          </cell>
          <cell r="BH752">
            <v>883161010391</v>
          </cell>
          <cell r="BI752" t="str">
            <v>นายอนุวัตร   ไลศิริพันธุ์</v>
          </cell>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E752">
            <v>4</v>
          </cell>
          <cell r="CF752">
            <v>4</v>
          </cell>
          <cell r="CW752">
            <v>243836</v>
          </cell>
          <cell r="CX752">
            <v>243915</v>
          </cell>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Z753">
            <v>16</v>
          </cell>
          <cell r="AA753">
            <v>12</v>
          </cell>
          <cell r="AB753">
            <v>2555</v>
          </cell>
          <cell r="BB753" t="str">
            <v>สืบทรัพย์ (สำนักงานอื่นฟ้อง) คำสั่ง 12/11/2565</v>
          </cell>
          <cell r="BC753" t="str">
            <v>จันทร์นิภา</v>
          </cell>
          <cell r="BH753">
            <v>0</v>
          </cell>
          <cell r="BI753" t="str">
            <v>นายราวิน   เวียงแก้ว</v>
          </cell>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row>
        <row r="754">
          <cell r="B754">
            <v>749</v>
          </cell>
          <cell r="F754">
            <v>800044618158</v>
          </cell>
          <cell r="G754" t="str">
            <v>นางสาว</v>
          </cell>
          <cell r="H754" t="str">
            <v>พรวิภา</v>
          </cell>
          <cell r="I754" t="str">
            <v>รัตนภักดี</v>
          </cell>
          <cell r="K754" t="str">
            <v>แม่อาย</v>
          </cell>
          <cell r="L754" t="str">
            <v>เชียงใหม่ 1</v>
          </cell>
          <cell r="M754">
            <v>8</v>
          </cell>
          <cell r="N754" t="str">
            <v>สินเขื่อห้องแถว</v>
          </cell>
          <cell r="R754" t="str">
            <v>จังหวัดเชียงใหม่</v>
          </cell>
          <cell r="S754" t="str">
            <v>ผบ.2975</v>
          </cell>
          <cell r="T754">
            <v>2561</v>
          </cell>
          <cell r="U754" t="str">
            <v>ผบ.3841</v>
          </cell>
          <cell r="V754">
            <v>2561</v>
          </cell>
          <cell r="BH754">
            <v>823861010167</v>
          </cell>
          <cell r="BI754" t="str">
            <v>นางสาวพรวิภา   รัตนภักดี</v>
          </cell>
        </row>
        <row r="755">
          <cell r="B755">
            <v>750</v>
          </cell>
          <cell r="F755">
            <v>800007289203</v>
          </cell>
          <cell r="G755" t="str">
            <v>นาง</v>
          </cell>
          <cell r="H755" t="str">
            <v>พรทิพย์</v>
          </cell>
          <cell r="I755" t="str">
            <v>ลาดปาละ</v>
          </cell>
          <cell r="K755" t="str">
            <v>หนองหอย</v>
          </cell>
          <cell r="L755" t="str">
            <v>เชียงใหม่ 1</v>
          </cell>
          <cell r="M755">
            <v>8</v>
          </cell>
          <cell r="N755" t="str">
            <v>สินเชื่อพัฒนากลุ่มอาชีพ</v>
          </cell>
          <cell r="R755" t="str">
            <v>จังหวัดเชียงใหม่</v>
          </cell>
          <cell r="S755" t="str">
            <v>ผบ.3308</v>
          </cell>
          <cell r="T755">
            <v>2561</v>
          </cell>
          <cell r="U755" t="str">
            <v>ผบ.200</v>
          </cell>
          <cell r="V755">
            <v>2560</v>
          </cell>
          <cell r="BB755" t="str">
            <v>ชะลอยึด ผู้ค้ำติดต่อธนาคารปลดการค้ำ พี่รินแจ้งในไลน์</v>
          </cell>
          <cell r="BC755" t="str">
            <v>สารุทธ์</v>
          </cell>
          <cell r="BH755">
            <v>823560011039</v>
          </cell>
          <cell r="BI755" t="str">
            <v>นางพรทิพย์   ลาดปาละ</v>
          </cell>
        </row>
        <row r="756">
          <cell r="B756">
            <v>751</v>
          </cell>
          <cell r="C756">
            <v>5</v>
          </cell>
          <cell r="D756">
            <v>3</v>
          </cell>
          <cell r="E756">
            <v>2561</v>
          </cell>
          <cell r="F756">
            <v>800041042832</v>
          </cell>
          <cell r="G756" t="str">
            <v>นางสาว</v>
          </cell>
          <cell r="H756" t="str">
            <v xml:space="preserve">วราภรณ์   </v>
          </cell>
          <cell r="I756" t="str">
            <v>บุตร์ดา</v>
          </cell>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Z756">
            <v>16</v>
          </cell>
          <cell r="AA756">
            <v>7</v>
          </cell>
          <cell r="AB756">
            <v>2561</v>
          </cell>
          <cell r="BB756" t="str">
            <v>ยึดไม่ได้ ติดอายัด</v>
          </cell>
          <cell r="BC756" t="str">
            <v>มลฤดี</v>
          </cell>
          <cell r="BH756">
            <v>823859010491</v>
          </cell>
          <cell r="BI756" t="str">
            <v>นางสาววราภรณ์      บุตร์ดา</v>
          </cell>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T756">
            <v>5</v>
          </cell>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R757" t="str">
            <v>จังหวัดฝาง</v>
          </cell>
          <cell r="S757" t="str">
            <v>ผบ.1359</v>
          </cell>
          <cell r="T757">
            <v>2562</v>
          </cell>
          <cell r="U757" t="str">
            <v>ผบ.1541</v>
          </cell>
          <cell r="V757">
            <v>2562</v>
          </cell>
          <cell r="W757">
            <v>11</v>
          </cell>
          <cell r="X757">
            <v>11</v>
          </cell>
          <cell r="Y757">
            <v>2562</v>
          </cell>
          <cell r="BC757" t="str">
            <v>มลฤดี</v>
          </cell>
          <cell r="BH757">
            <v>823861010216</v>
          </cell>
          <cell r="BI757" t="str">
            <v>นางบรรพตี   อินทรสอาด</v>
          </cell>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T757">
            <v>6</v>
          </cell>
          <cell r="BU757">
            <v>6</v>
          </cell>
        </row>
        <row r="758">
          <cell r="B758">
            <v>753</v>
          </cell>
          <cell r="F758">
            <v>800044294406</v>
          </cell>
          <cell r="G758" t="str">
            <v>นางสาว</v>
          </cell>
          <cell r="H758" t="str">
            <v>นกแก้ว</v>
          </cell>
          <cell r="I758" t="str">
            <v>เจริญสุข</v>
          </cell>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Z758">
            <v>26</v>
          </cell>
          <cell r="AA758">
            <v>6</v>
          </cell>
          <cell r="AB758">
            <v>2561</v>
          </cell>
          <cell r="BC758" t="str">
            <v>มลฤดี</v>
          </cell>
          <cell r="BH758">
            <v>823861010103</v>
          </cell>
          <cell r="BI758" t="str">
            <v>นางสาวนกแก้ว   เจริญสุข</v>
          </cell>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T758">
            <v>9</v>
          </cell>
        </row>
        <row r="759">
          <cell r="B759">
            <v>754</v>
          </cell>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AM759" t="str">
            <v>โฉนด</v>
          </cell>
          <cell r="AN759">
            <v>65994</v>
          </cell>
          <cell r="AO759" t="str">
            <v>น้ำแพร่</v>
          </cell>
          <cell r="AP759" t="str">
            <v>หางดง</v>
          </cell>
          <cell r="AQ759" t="str">
            <v>เชียงใหม่</v>
          </cell>
          <cell r="BC759" t="str">
            <v>มลฤดี</v>
          </cell>
          <cell r="BD759" t="str">
            <v>คำสั่งยึด 16/7/2564 // ยึดไม่ได้เนื่องจากเป็นสินส่วนตัว</v>
          </cell>
          <cell r="BH759">
            <v>0</v>
          </cell>
          <cell r="BI759" t="str">
            <v>นางสาวนงคราญ   จันทร์แก้ว</v>
          </cell>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T759">
            <v>3</v>
          </cell>
        </row>
        <row r="760">
          <cell r="B760">
            <v>755</v>
          </cell>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Z760">
            <v>10</v>
          </cell>
          <cell r="AA760">
            <v>6</v>
          </cell>
          <cell r="AB760">
            <v>2562</v>
          </cell>
          <cell r="AI760">
            <v>22</v>
          </cell>
          <cell r="AJ760">
            <v>6</v>
          </cell>
          <cell r="AK760">
            <v>2564</v>
          </cell>
          <cell r="AM760" t="str">
            <v>โฉนด</v>
          </cell>
          <cell r="AN760">
            <v>17649</v>
          </cell>
          <cell r="AO760" t="str">
            <v xml:space="preserve">อุโมงค์ </v>
          </cell>
          <cell r="AP760" t="str">
            <v>เมืองลำพูน</v>
          </cell>
          <cell r="AQ760" t="str">
            <v>ลำพูน</v>
          </cell>
          <cell r="AR760">
            <v>339450</v>
          </cell>
          <cell r="BB760" t="str">
            <v>ถอนการยึด 9/7/2564</v>
          </cell>
          <cell r="BC760" t="str">
            <v>มลฤดี</v>
          </cell>
          <cell r="BH760">
            <v>823561010894</v>
          </cell>
          <cell r="BI760" t="str">
            <v>นางณัฐธิชา     ดีบุบผา</v>
          </cell>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T760">
            <v>3</v>
          </cell>
          <cell r="BU760">
            <v>3</v>
          </cell>
        </row>
        <row r="761">
          <cell r="B761">
            <v>756</v>
          </cell>
          <cell r="F761">
            <v>800052276733</v>
          </cell>
          <cell r="G761" t="str">
            <v>นาย</v>
          </cell>
          <cell r="H761" t="str">
            <v>ประทีป</v>
          </cell>
          <cell r="I761" t="str">
            <v>ทองมณี</v>
          </cell>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BC761" t="str">
            <v>มลฤดี</v>
          </cell>
          <cell r="BH761">
            <v>0</v>
          </cell>
          <cell r="BI761" t="str">
            <v>นายประทีป   ทองมณี</v>
          </cell>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CZ761">
            <v>242930</v>
          </cell>
        </row>
        <row r="762">
          <cell r="B762">
            <v>757</v>
          </cell>
          <cell r="F762">
            <v>800047782779</v>
          </cell>
          <cell r="G762" t="str">
            <v>นางสาว</v>
          </cell>
          <cell r="H762" t="str">
            <v>รวีวรรณ</v>
          </cell>
          <cell r="I762" t="str">
            <v>จามา</v>
          </cell>
          <cell r="K762" t="str">
            <v>ช้างม่อย</v>
          </cell>
          <cell r="L762" t="str">
            <v>เชียงใหม่ 1</v>
          </cell>
          <cell r="M762">
            <v>8</v>
          </cell>
          <cell r="R762" t="str">
            <v>จังหวัดเชียงใหม่</v>
          </cell>
          <cell r="S762" t="str">
            <v>ผบ.14192</v>
          </cell>
          <cell r="T762">
            <v>2561</v>
          </cell>
          <cell r="U762" t="str">
            <v>ผบ.531</v>
          </cell>
          <cell r="V762">
            <v>2562</v>
          </cell>
          <cell r="W762">
            <v>29</v>
          </cell>
          <cell r="X762">
            <v>1</v>
          </cell>
          <cell r="Y762">
            <v>2562</v>
          </cell>
          <cell r="BC762" t="str">
            <v>สารุทธ์</v>
          </cell>
          <cell r="BH762">
            <v>883161010182</v>
          </cell>
          <cell r="BI762" t="str">
            <v>นางสาวรวีวรรณ   จามา</v>
          </cell>
        </row>
        <row r="763">
          <cell r="B763">
            <v>758</v>
          </cell>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R763" t="str">
            <v>แขวงเชียงใหม่</v>
          </cell>
          <cell r="S763" t="str">
            <v>ผบ.11145</v>
          </cell>
          <cell r="T763">
            <v>2561</v>
          </cell>
          <cell r="U763" t="str">
            <v>ผบ.14016</v>
          </cell>
          <cell r="V763">
            <v>2561</v>
          </cell>
          <cell r="Z763">
            <v>3</v>
          </cell>
          <cell r="AA763">
            <v>12</v>
          </cell>
          <cell r="AB763">
            <v>2561</v>
          </cell>
          <cell r="BC763" t="str">
            <v>มลฤดี</v>
          </cell>
          <cell r="BH763">
            <v>0</v>
          </cell>
          <cell r="BI763" t="str">
            <v>นายอภินันท์   เทพิกัน</v>
          </cell>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T763">
            <v>4</v>
          </cell>
        </row>
        <row r="764">
          <cell r="B764">
            <v>759</v>
          </cell>
          <cell r="C764">
            <v>15</v>
          </cell>
          <cell r="D764">
            <v>1</v>
          </cell>
          <cell r="E764">
            <v>2561</v>
          </cell>
          <cell r="F764">
            <v>800038917178</v>
          </cell>
          <cell r="G764" t="str">
            <v>นาย</v>
          </cell>
          <cell r="H764" t="str">
            <v>ดิเรก</v>
          </cell>
          <cell r="I764" t="str">
            <v>มูลโอ๊ด</v>
          </cell>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BC764" t="str">
            <v>มลฤดี</v>
          </cell>
          <cell r="BH764">
            <v>823761010048</v>
          </cell>
          <cell r="BI764" t="str">
            <v>นายดิเรก   มูลโอ๊ด</v>
          </cell>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S764" t="str">
            <v>พบ</v>
          </cell>
          <cell r="BT764">
            <v>4</v>
          </cell>
        </row>
        <row r="765">
          <cell r="B765">
            <v>760</v>
          </cell>
          <cell r="F765">
            <v>806752017061</v>
          </cell>
          <cell r="G765" t="str">
            <v>นาย</v>
          </cell>
          <cell r="H765" t="str">
            <v>อนุรักษ์</v>
          </cell>
          <cell r="I765" t="str">
            <v>อินต๊ะ</v>
          </cell>
          <cell r="K765" t="str">
            <v>ไชยปราการ</v>
          </cell>
          <cell r="L765" t="str">
            <v>เชียงใหม่ 2</v>
          </cell>
          <cell r="M765">
            <v>8</v>
          </cell>
          <cell r="N765" t="str">
            <v>สินเชื่อธนาคารประชาชน</v>
          </cell>
          <cell r="O765" t="str">
            <v>1.บุคคลค้ำประกัน</v>
          </cell>
          <cell r="R765" t="str">
            <v>จังหวัดฝาง</v>
          </cell>
          <cell r="S765" t="str">
            <v>ผบ.21</v>
          </cell>
          <cell r="T765">
            <v>2554</v>
          </cell>
          <cell r="U765" t="str">
            <v>ผบ.66</v>
          </cell>
          <cell r="V765">
            <v>2554</v>
          </cell>
          <cell r="Z765">
            <v>16</v>
          </cell>
          <cell r="AA765">
            <v>3</v>
          </cell>
          <cell r="AB765">
            <v>2554</v>
          </cell>
          <cell r="AF765">
            <v>7</v>
          </cell>
          <cell r="AG765">
            <v>7</v>
          </cell>
          <cell r="AH765">
            <v>2554</v>
          </cell>
          <cell r="AM765" t="str">
            <v>โฉนด</v>
          </cell>
          <cell r="AN765">
            <v>30933</v>
          </cell>
          <cell r="AO765" t="str">
            <v>สันทราย</v>
          </cell>
          <cell r="AP765" t="str">
            <v>ฝาง</v>
          </cell>
          <cell r="AQ765" t="str">
            <v>เชียงใหม่</v>
          </cell>
          <cell r="BC765" t="str">
            <v>เกศินี
สารุทธ์ ยึด</v>
          </cell>
          <cell r="BD765" t="str">
            <v>ยึดทรัพย์ (คำสั่ง 30/8/2564)</v>
          </cell>
          <cell r="BI765" t="str">
            <v>นายอนุรักษ์   อินต๊ะ</v>
          </cell>
          <cell r="BJ765">
            <v>242716</v>
          </cell>
          <cell r="BK765">
            <v>242723</v>
          </cell>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row>
        <row r="766">
          <cell r="B766">
            <v>761</v>
          </cell>
          <cell r="F766">
            <v>806752011031</v>
          </cell>
          <cell r="G766" t="str">
            <v>นาง</v>
          </cell>
          <cell r="H766" t="str">
            <v xml:space="preserve">วารุณี </v>
          </cell>
          <cell r="I766" t="str">
            <v>สว่างศรี</v>
          </cell>
          <cell r="K766" t="str">
            <v>ฝาง</v>
          </cell>
          <cell r="L766" t="str">
            <v>เชียงใหม่ 2</v>
          </cell>
          <cell r="M766">
            <v>8</v>
          </cell>
          <cell r="N766" t="str">
            <v>สินเชื่อธนาคารประชาชน</v>
          </cell>
          <cell r="O766" t="str">
            <v>1.บุคคลค้ำประกัน</v>
          </cell>
          <cell r="R766" t="str">
            <v>จังหวัดฝาง</v>
          </cell>
          <cell r="S766" t="str">
            <v>ผบ.17</v>
          </cell>
          <cell r="T766">
            <v>2554</v>
          </cell>
          <cell r="U766" t="str">
            <v>ผบ.111</v>
          </cell>
          <cell r="V766">
            <v>2554</v>
          </cell>
          <cell r="W766">
            <v>16</v>
          </cell>
          <cell r="X766">
            <v>3</v>
          </cell>
          <cell r="Y766">
            <v>2554</v>
          </cell>
          <cell r="BC766" t="str">
            <v>เกศินี</v>
          </cell>
          <cell r="BI766" t="str">
            <v>นางวารุณี    สว่างศรี</v>
          </cell>
          <cell r="BJ766">
            <v>242716</v>
          </cell>
          <cell r="BK766">
            <v>242723</v>
          </cell>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row>
        <row r="767">
          <cell r="B767">
            <v>762</v>
          </cell>
          <cell r="F767">
            <v>806752012542</v>
          </cell>
          <cell r="G767" t="str">
            <v>นาย</v>
          </cell>
          <cell r="H767" t="str">
            <v>อนุพงษ์</v>
          </cell>
          <cell r="I767" t="str">
            <v>พันชะโก</v>
          </cell>
          <cell r="K767" t="str">
            <v>ฝาง</v>
          </cell>
          <cell r="L767" t="str">
            <v>เชียงใหม่ 2</v>
          </cell>
          <cell r="M767">
            <v>8</v>
          </cell>
          <cell r="N767" t="str">
            <v>สินเชื่อธนาคารประชาชน</v>
          </cell>
          <cell r="O767" t="str">
            <v>1.บุคคลค้ำประกัน</v>
          </cell>
          <cell r="R767" t="str">
            <v>จังหวัดฝาง</v>
          </cell>
          <cell r="S767" t="str">
            <v>ผบ.20</v>
          </cell>
          <cell r="T767">
            <v>2554</v>
          </cell>
          <cell r="U767" t="str">
            <v>ผบ.107</v>
          </cell>
          <cell r="V767">
            <v>2554</v>
          </cell>
          <cell r="Z767">
            <v>28</v>
          </cell>
          <cell r="AA767">
            <v>4</v>
          </cell>
          <cell r="AB767">
            <v>2554</v>
          </cell>
          <cell r="AF767">
            <v>7</v>
          </cell>
          <cell r="AG767">
            <v>7</v>
          </cell>
          <cell r="AH767">
            <v>2554</v>
          </cell>
          <cell r="AM767" t="str">
            <v>โฉนด</v>
          </cell>
          <cell r="AN767">
            <v>6399</v>
          </cell>
          <cell r="AO767" t="str">
            <v>แม่อาย</v>
          </cell>
          <cell r="AP767" t="str">
            <v>แม่อาย</v>
          </cell>
          <cell r="AQ767" t="str">
            <v>เชียงใหม่</v>
          </cell>
          <cell r="BC767" t="str">
            <v>เกศินี</v>
          </cell>
          <cell r="BD767" t="str">
            <v>ยึดทรัพย์ (คำสั่ง 30/8/2564)</v>
          </cell>
          <cell r="BI767" t="str">
            <v>นายอนุพงษ์   พันชะโก</v>
          </cell>
          <cell r="BJ767">
            <v>242716</v>
          </cell>
          <cell r="BK767">
            <v>242723</v>
          </cell>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row>
        <row r="768">
          <cell r="B768">
            <v>763</v>
          </cell>
          <cell r="F768">
            <v>806752016303</v>
          </cell>
          <cell r="G768" t="str">
            <v>นาย</v>
          </cell>
          <cell r="H768" t="str">
            <v>กฤตพจน์</v>
          </cell>
          <cell r="I768" t="str">
            <v>พรมภี</v>
          </cell>
          <cell r="K768" t="str">
            <v>ฝาง</v>
          </cell>
          <cell r="L768" t="str">
            <v>เชียงใหม่ 3</v>
          </cell>
          <cell r="M768">
            <v>8</v>
          </cell>
          <cell r="N768" t="str">
            <v>สินเชื่อธนาคารประชาชน</v>
          </cell>
          <cell r="O768" t="str">
            <v>1.บุคคลค้ำประกัน</v>
          </cell>
          <cell r="R768" t="str">
            <v>จังหวัดฝาง</v>
          </cell>
          <cell r="S768" t="str">
            <v>ผบ.586</v>
          </cell>
          <cell r="T768">
            <v>2554</v>
          </cell>
          <cell r="U768" t="str">
            <v>ผบ.568</v>
          </cell>
          <cell r="V768">
            <v>2554</v>
          </cell>
          <cell r="BC768" t="str">
            <v>เกศินี</v>
          </cell>
          <cell r="BI768" t="str">
            <v>นายกฤตพจน์   พรมภี</v>
          </cell>
          <cell r="BJ768">
            <v>242716</v>
          </cell>
          <cell r="BK768">
            <v>242723</v>
          </cell>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row>
        <row r="769">
          <cell r="B769">
            <v>764</v>
          </cell>
          <cell r="F769">
            <v>806752022442</v>
          </cell>
          <cell r="G769" t="str">
            <v>นาย</v>
          </cell>
          <cell r="H769" t="str">
            <v>ชัยพร</v>
          </cell>
          <cell r="I769" t="str">
            <v>นันชัย</v>
          </cell>
          <cell r="K769" t="str">
            <v>ฝาง</v>
          </cell>
          <cell r="L769" t="str">
            <v>เชียงใหม่ 4</v>
          </cell>
          <cell r="M769">
            <v>8</v>
          </cell>
          <cell r="N769" t="str">
            <v>สินเชื่อธนาคารประชาชน</v>
          </cell>
          <cell r="O769" t="str">
            <v>1.บุคคลค้ำประกัน</v>
          </cell>
          <cell r="R769" t="str">
            <v>จังหวัดฝาง</v>
          </cell>
          <cell r="S769" t="str">
            <v>ผบ.19</v>
          </cell>
          <cell r="T769">
            <v>2554</v>
          </cell>
          <cell r="U769" t="str">
            <v>ผบ.63</v>
          </cell>
          <cell r="V769">
            <v>2554</v>
          </cell>
          <cell r="W769">
            <v>16</v>
          </cell>
          <cell r="X769">
            <v>3</v>
          </cell>
          <cell r="Y769">
            <v>2554</v>
          </cell>
          <cell r="BC769" t="str">
            <v>เกศินี</v>
          </cell>
          <cell r="BI769" t="str">
            <v>นายชัยพร   นันชัย</v>
          </cell>
          <cell r="BJ769">
            <v>242716</v>
          </cell>
          <cell r="BK769">
            <v>242723</v>
          </cell>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row>
        <row r="770">
          <cell r="B770">
            <v>765</v>
          </cell>
          <cell r="F770">
            <v>806752023739</v>
          </cell>
          <cell r="G770" t="str">
            <v>นาง</v>
          </cell>
          <cell r="H770" t="str">
            <v>ปาริชาติ</v>
          </cell>
          <cell r="I770" t="str">
            <v>ทาอาสา</v>
          </cell>
          <cell r="K770" t="str">
            <v>ฝาง</v>
          </cell>
          <cell r="L770" t="str">
            <v>เชียงใหม่ 5</v>
          </cell>
          <cell r="M770">
            <v>8</v>
          </cell>
          <cell r="N770" t="str">
            <v>สินเชื่อธนาคารประชาชน</v>
          </cell>
          <cell r="O770" t="str">
            <v>1.บุคคลค้ำประกัน</v>
          </cell>
          <cell r="R770" t="str">
            <v>จังหวัดฝาง</v>
          </cell>
          <cell r="S770" t="str">
            <v>ผบ.16</v>
          </cell>
          <cell r="T770">
            <v>2554</v>
          </cell>
          <cell r="U770" t="str">
            <v>ผบ.109</v>
          </cell>
          <cell r="V770">
            <v>2554</v>
          </cell>
          <cell r="W770">
            <v>28</v>
          </cell>
          <cell r="X770">
            <v>4</v>
          </cell>
          <cell r="Y770">
            <v>2554</v>
          </cell>
          <cell r="BC770" t="str">
            <v>เกศินี</v>
          </cell>
          <cell r="BI770" t="str">
            <v>นางปาริชาติ   ทาอาสา</v>
          </cell>
          <cell r="BJ770">
            <v>242716</v>
          </cell>
          <cell r="BK770">
            <v>242723</v>
          </cell>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row>
        <row r="771">
          <cell r="B771">
            <v>766</v>
          </cell>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Z771">
            <v>18</v>
          </cell>
          <cell r="AA771">
            <v>12</v>
          </cell>
          <cell r="AB771">
            <v>2554</v>
          </cell>
          <cell r="AF771">
            <v>9</v>
          </cell>
          <cell r="AG771">
            <v>9</v>
          </cell>
          <cell r="AH771">
            <v>2564</v>
          </cell>
          <cell r="AI771">
            <v>19</v>
          </cell>
          <cell r="AJ771">
            <v>10</v>
          </cell>
          <cell r="AK771">
            <v>2564</v>
          </cell>
          <cell r="AM771" t="str">
            <v>โฉนด</v>
          </cell>
          <cell r="AN771">
            <v>1888</v>
          </cell>
          <cell r="AO771" t="str">
            <v>สันทราย</v>
          </cell>
          <cell r="AP771" t="str">
            <v>ฝาง</v>
          </cell>
          <cell r="AQ771" t="str">
            <v>เชียงใหม่</v>
          </cell>
          <cell r="AR771">
            <v>459400</v>
          </cell>
          <cell r="AX771">
            <v>26</v>
          </cell>
          <cell r="AY771">
            <v>10</v>
          </cell>
          <cell r="AZ771">
            <v>2564</v>
          </cell>
          <cell r="BA771" t="str">
            <v>ยึดเสร็จแล้ว</v>
          </cell>
          <cell r="BB771" t="str">
            <v>ยึดทรัพย์ (คำสั่ง 3/9/2564)</v>
          </cell>
          <cell r="BC771" t="str">
            <v>เกศินี
สารุทธ์ ยึด</v>
          </cell>
          <cell r="BI771" t="str">
            <v>นางนันท์นภัส   แก้วคำมูล</v>
          </cell>
          <cell r="BJ771">
            <v>242716</v>
          </cell>
          <cell r="BK771">
            <v>242723</v>
          </cell>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I772" t="str">
            <v>นายสุภัทร์   ปานตะพิงค์</v>
          </cell>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E772">
            <v>13</v>
          </cell>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Z773">
            <v>17</v>
          </cell>
          <cell r="AA773">
            <v>11</v>
          </cell>
          <cell r="AB773">
            <v>2558</v>
          </cell>
          <cell r="AI773">
            <v>3</v>
          </cell>
          <cell r="AJ773">
            <v>8</v>
          </cell>
          <cell r="AK773">
            <v>2564</v>
          </cell>
          <cell r="AM773" t="str">
            <v>โฉนด</v>
          </cell>
          <cell r="AN773">
            <v>13993</v>
          </cell>
          <cell r="AO773" t="str">
            <v>สันกลาง</v>
          </cell>
          <cell r="AP773" t="str">
            <v>สันป่าตอง</v>
          </cell>
          <cell r="AQ773" t="str">
            <v>เชียงใหม่</v>
          </cell>
          <cell r="AR773">
            <v>782340</v>
          </cell>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I773" t="str">
            <v>นายเจริญ   คำปัน</v>
          </cell>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Z774">
            <v>16</v>
          </cell>
          <cell r="AA774">
            <v>3</v>
          </cell>
          <cell r="AB774">
            <v>2559</v>
          </cell>
          <cell r="AI774">
            <v>3</v>
          </cell>
          <cell r="AJ774">
            <v>8</v>
          </cell>
          <cell r="AK774">
            <v>2564</v>
          </cell>
          <cell r="AM774" t="str">
            <v>โฉนด</v>
          </cell>
          <cell r="AN774">
            <v>15276</v>
          </cell>
          <cell r="AO774" t="str">
            <v>ทุ่งปี้</v>
          </cell>
          <cell r="AP774" t="str">
            <v>แม่วาง</v>
          </cell>
          <cell r="AQ774" t="str">
            <v>เชียงใหม่</v>
          </cell>
          <cell r="AR774">
            <v>396950</v>
          </cell>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I774" t="str">
            <v>นางปรียา   แก้วสม</v>
          </cell>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AC775">
            <v>8</v>
          </cell>
          <cell r="AD775">
            <v>6</v>
          </cell>
          <cell r="AE775">
            <v>2564</v>
          </cell>
          <cell r="BB775" t="str">
            <v>รายงานสืบทรัพย์ 14/11/2567</v>
          </cell>
          <cell r="BC775" t="str">
            <v>วรกมล</v>
          </cell>
          <cell r="BI775" t="str">
            <v>นางสาวทองพูน   ขันคำ</v>
          </cell>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BB776" t="str">
            <v>สืบทรัพย์ (คำสั่ง 30/11/2564)//คำสั่งสืบทรัพย์ครั้งที่ 2 (2/4/2568)//รายงานผลสืบ วันที่ 14/6/2568</v>
          </cell>
          <cell r="BC776" t="str">
            <v>เกศินี//นุสบา</v>
          </cell>
          <cell r="BI776" t="str">
            <v>นายพรภิรมย์   ศรีชุมพล</v>
          </cell>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Y776" t="str">
            <v>1.นายพรภิรมย์  ศรีชุมพล
2.นางสาวอนงค์  ชุ่มใจ
3.นางสาวนันท์นภัส  ใจนันตา
4.นายดนุพล  ใจเทพ</v>
          </cell>
          <cell r="BZ776" t="str">
            <v>จำเลยที่ 1
คู่สมรสจำเลยที่ 1
จำเลยที่ 2
จำเลยที่ 3</v>
          </cell>
          <cell r="CA776" t="str">
            <v>2-5202-00012-45-4
3-5602-00133-35-7
1-5099-00018-93-5
1-5099-00353-13-1</v>
          </cell>
          <cell r="CB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CC776" t="str">
            <v>พบทรัพย์</v>
          </cell>
          <cell r="CE776">
            <v>4</v>
          </cell>
          <cell r="CX776">
            <v>243367</v>
          </cell>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AC777">
            <v>8</v>
          </cell>
          <cell r="AD777">
            <v>7</v>
          </cell>
          <cell r="AE777">
            <v>2562</v>
          </cell>
          <cell r="AF777">
            <v>28</v>
          </cell>
          <cell r="AG777">
            <v>5</v>
          </cell>
          <cell r="AH777">
            <v>2563</v>
          </cell>
          <cell r="BB777" t="str">
            <v>สืบทรัพย์ (คำสั่ง 30/11/2564)//ปิดบัญชี</v>
          </cell>
          <cell r="BC777" t="str">
            <v>เกศินี</v>
          </cell>
          <cell r="BI777" t="str">
            <v>นางสาวนิตยา    โพธา</v>
          </cell>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T777">
            <v>4</v>
          </cell>
          <cell r="CW777">
            <v>242899</v>
          </cell>
          <cell r="CX777">
            <v>243397</v>
          </cell>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BB778" t="str">
            <v>สืบทรัพย์ (คำสั่ง 30/11/2564)</v>
          </cell>
          <cell r="BC778" t="str">
            <v>เกศินี</v>
          </cell>
          <cell r="BI778" t="str">
            <v>นายสุทัศน์   แก่นเมือง</v>
          </cell>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T778">
            <v>2</v>
          </cell>
          <cell r="CW778">
            <v>242899</v>
          </cell>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Z779">
            <v>22</v>
          </cell>
          <cell r="AA779">
            <v>6</v>
          </cell>
          <cell r="AB779">
            <v>2564</v>
          </cell>
          <cell r="BB779" t="str">
            <v>สืบทรัพย์ (คำสั่ง 30/11/2564) สืบทรัพย์ครั้งที่ 2 (คำสั่ง 10/04/2568)</v>
          </cell>
          <cell r="BC779" t="str">
            <v>เกศินี/ปฏิยุทธ์</v>
          </cell>
          <cell r="BI779" t="str">
            <v>นางนงนุช   นามชัย</v>
          </cell>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Y779" t="str">
            <v>1.นางนงนุช นามชัย
2.นายสุวัฒน์ นามชัย</v>
          </cell>
          <cell r="BZ779" t="str">
            <v>จำเลย
คู่สมรส</v>
          </cell>
          <cell r="CA779" t="str">
            <v>3-5099-00502-26-4
3-5099-00705-97-1</v>
          </cell>
          <cell r="CB779" t="str">
            <v>-ไม่พบว่ามีกรรมสิทธิ์ในที่ดิน อ.เมืองเชียงใหม่ จ.เชียงใหม่
-ไม่พบว่ามีกรรมสิทธิ์ในที่ดิน อ.เมืองเชียงใหม่ จ.เชียงใหม่</v>
          </cell>
          <cell r="CC779" t="str">
            <v>ไม่พบ</v>
          </cell>
          <cell r="CX779">
            <v>243367</v>
          </cell>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AC780">
            <v>8</v>
          </cell>
          <cell r="AD780">
            <v>6</v>
          </cell>
          <cell r="AE780">
            <v>2564</v>
          </cell>
          <cell r="AF780">
            <v>22</v>
          </cell>
          <cell r="AG780">
            <v>9</v>
          </cell>
          <cell r="AH780">
            <v>2564</v>
          </cell>
          <cell r="BB780" t="str">
            <v>สืบทรัพย์ (คำสั่ง 30/11/2564)</v>
          </cell>
          <cell r="BC780" t="str">
            <v>เกศินี</v>
          </cell>
          <cell r="BI780" t="str">
            <v>นางสาวนงลักษณ์   จันทะวงค์</v>
          </cell>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T780">
            <v>2</v>
          </cell>
          <cell r="CW780">
            <v>242905</v>
          </cell>
          <cell r="CX780">
            <v>243397</v>
          </cell>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AC781">
            <v>18</v>
          </cell>
          <cell r="AD781">
            <v>5</v>
          </cell>
          <cell r="AE781">
            <v>2564</v>
          </cell>
          <cell r="AF781">
            <v>13</v>
          </cell>
          <cell r="AG781">
            <v>8</v>
          </cell>
          <cell r="AH781">
            <v>2564</v>
          </cell>
          <cell r="BB781" t="str">
            <v>สืบทรัพย์ (คำสั่ง 30/11/2564)//คำสั่งสืบทรัพย์ 18/6/25567//สืบครั้งที่ 2 แล้ว รายงานผลสืบ 18/7/2567</v>
          </cell>
          <cell r="BC781" t="str">
            <v>เกศินี/นุสบา</v>
          </cell>
          <cell r="BI781" t="str">
            <v>นายสิทธิชัย   ธรรมเจริญ</v>
          </cell>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T781">
            <v>2</v>
          </cell>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E781">
            <v>2</v>
          </cell>
          <cell r="CW781" t="str">
            <v>11/1/2565,
22/8/2567</v>
          </cell>
          <cell r="CX781">
            <v>243397</v>
          </cell>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AC782">
            <v>18</v>
          </cell>
          <cell r="AD782">
            <v>5</v>
          </cell>
          <cell r="AE782">
            <v>2564</v>
          </cell>
          <cell r="AF782">
            <v>13</v>
          </cell>
          <cell r="AG782">
            <v>8</v>
          </cell>
          <cell r="AH782">
            <v>2564</v>
          </cell>
          <cell r="BB782" t="str">
            <v>สืบทรัพย์ (คำสั่ง 30/11/2564)</v>
          </cell>
          <cell r="BC782" t="str">
            <v>เกศินี</v>
          </cell>
          <cell r="BI782" t="str">
            <v>นางสาวจิราภรณ์   สิทธิยานันท์หรือธรรมเจริญ</v>
          </cell>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CW782">
            <v>242899</v>
          </cell>
          <cell r="CX782">
            <v>243367</v>
          </cell>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AC783">
            <v>18</v>
          </cell>
          <cell r="AD783">
            <v>5</v>
          </cell>
          <cell r="AE783">
            <v>2564</v>
          </cell>
          <cell r="AF783">
            <v>13</v>
          </cell>
          <cell r="AG783">
            <v>8</v>
          </cell>
          <cell r="AH783">
            <v>2564</v>
          </cell>
          <cell r="BB783" t="str">
            <v>สืบทรัพย์ (คำสั่ง 30/11/2564)</v>
          </cell>
          <cell r="BC783" t="str">
            <v>เกศินี</v>
          </cell>
          <cell r="BI783" t="str">
            <v>นางสาวจิราภรณ์   สิทธิยานันท์หรือธรรมเจริญ</v>
          </cell>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CW783">
            <v>242899</v>
          </cell>
          <cell r="CX783">
            <v>243367</v>
          </cell>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AF784">
            <v>20</v>
          </cell>
          <cell r="AG784">
            <v>7</v>
          </cell>
          <cell r="AH784">
            <v>2564</v>
          </cell>
          <cell r="BB784" t="str">
            <v>สืบทรัพย์ (คำสั่ง 30/11/2564)</v>
          </cell>
          <cell r="BC784" t="str">
            <v>เกศินี</v>
          </cell>
          <cell r="BI784" t="str">
            <v>นายสำเนียง   คุณนา</v>
          </cell>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CD784" t="str">
            <v>พบ</v>
          </cell>
          <cell r="CX784">
            <v>243367</v>
          </cell>
        </row>
        <row r="785">
          <cell r="B785">
            <v>780</v>
          </cell>
          <cell r="C785">
            <v>13</v>
          </cell>
          <cell r="D785">
            <v>11</v>
          </cell>
          <cell r="E785">
            <v>2561</v>
          </cell>
          <cell r="F785">
            <v>800026637689</v>
          </cell>
          <cell r="G785" t="str">
            <v>นาง</v>
          </cell>
          <cell r="H785" t="str">
            <v>สุวิมลหรือณัฐนิชา</v>
          </cell>
          <cell r="I785" t="str">
            <v>พิสิฐธกร</v>
          </cell>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Z785">
            <v>13</v>
          </cell>
          <cell r="AA785">
            <v>2</v>
          </cell>
          <cell r="AB785">
            <v>2562</v>
          </cell>
          <cell r="AM785" t="str">
            <v>โฉนด</v>
          </cell>
          <cell r="AN785">
            <v>40226</v>
          </cell>
          <cell r="AO785" t="str">
            <v>หนองผึ้ง</v>
          </cell>
          <cell r="AP785" t="str">
            <v>สารภี</v>
          </cell>
          <cell r="AQ785" t="str">
            <v>เชียงใหม่</v>
          </cell>
          <cell r="BB785" t="str">
            <v>ยึดทรัพย์ (คำสั่ง 27/12/2564)</v>
          </cell>
          <cell r="BC785" t="str">
            <v>มลฤดี
ศรัญญู (ยึด)</v>
          </cell>
          <cell r="BH785">
            <v>883261010007</v>
          </cell>
          <cell r="BI785" t="str">
            <v>นางสุวิมลหรือณัฐนิชา   พิสิฐธกร</v>
          </cell>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T785">
            <v>4</v>
          </cell>
          <cell r="BU785">
            <v>4</v>
          </cell>
          <cell r="CX785">
            <v>243468</v>
          </cell>
        </row>
        <row r="786">
          <cell r="B786">
            <v>781</v>
          </cell>
          <cell r="C786">
            <v>26</v>
          </cell>
          <cell r="D786">
            <v>2</v>
          </cell>
          <cell r="E786">
            <v>2562</v>
          </cell>
          <cell r="F786">
            <v>800063644176</v>
          </cell>
          <cell r="G786" t="str">
            <v>นางสาว</v>
          </cell>
          <cell r="H786" t="str">
            <v>สุนิสา</v>
          </cell>
          <cell r="I786" t="str">
            <v>อินถา</v>
          </cell>
          <cell r="K786" t="str">
            <v>แม่อาย</v>
          </cell>
          <cell r="L786" t="str">
            <v>เชียงใหม่ 1</v>
          </cell>
          <cell r="M786">
            <v>8</v>
          </cell>
          <cell r="N786" t="str">
            <v>ธปช.</v>
          </cell>
          <cell r="O786" t="str">
            <v>4.ไม่มีหลักประกัน</v>
          </cell>
          <cell r="R786" t="str">
            <v>จังหวัดฝาง</v>
          </cell>
          <cell r="S786" t="str">
            <v>ผบ.1362</v>
          </cell>
          <cell r="T786">
            <v>2562</v>
          </cell>
          <cell r="U786" t="str">
            <v>ผบ.1544</v>
          </cell>
          <cell r="V786">
            <v>2562</v>
          </cell>
          <cell r="W786">
            <v>11</v>
          </cell>
          <cell r="X786">
            <v>11</v>
          </cell>
          <cell r="Y786">
            <v>2562</v>
          </cell>
          <cell r="BB786" t="str">
            <v>สืบครั้งที่ 2 รายงานผลสืบ 21/10/2567</v>
          </cell>
          <cell r="BC786" t="str">
            <v>มลฤดี/นุสบา</v>
          </cell>
          <cell r="BH786">
            <v>883162010617</v>
          </cell>
          <cell r="BI786" t="str">
            <v>นางสาวสุนิสา   อินถา</v>
          </cell>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T786">
            <v>2</v>
          </cell>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E786">
            <v>2</v>
          </cell>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Z787">
            <v>27</v>
          </cell>
          <cell r="AA787">
            <v>8</v>
          </cell>
          <cell r="AB787">
            <v>2561</v>
          </cell>
          <cell r="BB787" t="str">
            <v>//ปิดบัญชีจากการขายหนี้</v>
          </cell>
          <cell r="BC787" t="str">
            <v>มลฤดี</v>
          </cell>
          <cell r="BH787">
            <v>823561010401</v>
          </cell>
          <cell r="BI787" t="str">
            <v>นางสาวกนกอร   จันทร์แดง</v>
          </cell>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T787">
            <v>3</v>
          </cell>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R788" t="str">
            <v>แขวงเชียงใหม่</v>
          </cell>
          <cell r="S788" t="str">
            <v>ผบ.2645</v>
          </cell>
          <cell r="T788">
            <v>2563</v>
          </cell>
          <cell r="W788">
            <v>20</v>
          </cell>
          <cell r="X788">
            <v>7</v>
          </cell>
          <cell r="Y788">
            <v>2563</v>
          </cell>
          <cell r="BC788" t="str">
            <v>มลฤดี</v>
          </cell>
          <cell r="BH788">
            <v>883163010398</v>
          </cell>
          <cell r="BI788" t="str">
            <v>นายธีระวัฒน์   โพธิ์ทอง</v>
          </cell>
          <cell r="BN788" t="str">
            <v>1.นายธีระวัฒน์   โพธิ์ทอง</v>
          </cell>
          <cell r="BO788" t="str">
            <v>ผู้กู้</v>
          </cell>
          <cell r="BP788">
            <v>1509900380243</v>
          </cell>
        </row>
        <row r="789">
          <cell r="B789">
            <v>784</v>
          </cell>
          <cell r="C789">
            <v>23</v>
          </cell>
          <cell r="D789">
            <v>1</v>
          </cell>
          <cell r="E789">
            <v>2560</v>
          </cell>
          <cell r="F789">
            <v>800030457967</v>
          </cell>
          <cell r="G789" t="str">
            <v>นางสาว</v>
          </cell>
          <cell r="H789" t="str">
            <v>นันท์นภัส</v>
          </cell>
          <cell r="I789" t="str">
            <v>ไชยวุฒิ</v>
          </cell>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BB789" t="str">
            <v>ปิดบัญชี</v>
          </cell>
          <cell r="BH789">
            <v>800030457967</v>
          </cell>
          <cell r="BI789" t="str">
            <v>นางสาวนันท์นภัส   ไชยวุฒิ</v>
          </cell>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BB790" t="str">
            <v xml:space="preserve">สืบทรัพย์รอบ 2 (คำสั่ง 8/9/2567) // รายงาน 27/2/2567 </v>
          </cell>
          <cell r="BH790">
            <v>88316201049</v>
          </cell>
          <cell r="BI790" t="str">
            <v>นายมนู   ชัยยศสมบูรณ์</v>
          </cell>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Z791">
            <v>28</v>
          </cell>
          <cell r="AA791">
            <v>1</v>
          </cell>
          <cell r="AB791">
            <v>2563</v>
          </cell>
          <cell r="BB791" t="str">
            <v>สืบทรัพย์รอบ 2 (คำสั่ง 4/12/2567) รายงานวันที่ 1/2/2568</v>
          </cell>
          <cell r="BH791">
            <v>823760010257</v>
          </cell>
          <cell r="BI791" t="str">
            <v>นางสาวสาริณี   สุตั๋น</v>
          </cell>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row>
        <row r="792">
          <cell r="B792">
            <v>787</v>
          </cell>
          <cell r="C792">
            <v>30</v>
          </cell>
          <cell r="D792">
            <v>12</v>
          </cell>
          <cell r="E792">
            <v>2563</v>
          </cell>
          <cell r="F792">
            <v>800069465196</v>
          </cell>
          <cell r="G792" t="str">
            <v>นาย</v>
          </cell>
          <cell r="H792" t="str">
            <v>พาสะ</v>
          </cell>
          <cell r="I792" t="str">
            <v>สร้างบุญชัย</v>
          </cell>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Z792">
            <v>4</v>
          </cell>
          <cell r="AA792">
            <v>8</v>
          </cell>
          <cell r="AB792">
            <v>2563</v>
          </cell>
          <cell r="BH792">
            <v>883263011458</v>
          </cell>
          <cell r="BI792" t="str">
            <v>นายพาสะ   สร้างบุญชัย</v>
          </cell>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BH793">
            <v>883262012011</v>
          </cell>
          <cell r="BI793" t="str">
            <v>นายภาคิน   ปินตาดง</v>
          </cell>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AM794" t="str">
            <v>โฉนด</v>
          </cell>
          <cell r="AN794">
            <v>7397</v>
          </cell>
          <cell r="AO794" t="str">
            <v>โป่งทุ่ง</v>
          </cell>
          <cell r="AP794" t="str">
            <v>ดอยเต่า</v>
          </cell>
          <cell r="AQ794" t="str">
            <v>เชียงใหม่</v>
          </cell>
          <cell r="BB794" t="str">
            <v>ยึดทรัพย์ (คำสั่ง 4/11/2564)</v>
          </cell>
          <cell r="BC794" t="str">
            <v>มลฤดี</v>
          </cell>
          <cell r="BD794" t="str">
            <v>คำสั่ง 4/11/2564</v>
          </cell>
          <cell r="BH794">
            <v>883262012023</v>
          </cell>
          <cell r="BI794" t="str">
            <v>นางสาวรสสุคนธ์   ป้อน้อย</v>
          </cell>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t="str">
            <v>ผบE58</v>
          </cell>
          <cell r="V795">
            <v>2563</v>
          </cell>
          <cell r="Z795">
            <v>4</v>
          </cell>
          <cell r="AA795">
            <v>8</v>
          </cell>
          <cell r="AB795">
            <v>2563</v>
          </cell>
          <cell r="BC795" t="str">
            <v>เกศินี</v>
          </cell>
          <cell r="BH795">
            <v>883263010034</v>
          </cell>
          <cell r="BI795" t="str">
            <v>นางคำเอี้ยง   จินาตอง</v>
          </cell>
          <cell r="BJ795">
            <v>242690</v>
          </cell>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BC796" t="str">
            <v>เกศินี</v>
          </cell>
          <cell r="BH796">
            <v>883263010095</v>
          </cell>
          <cell r="BI796" t="str">
            <v>นางสาวมาลี   วงค์ไชยยา</v>
          </cell>
          <cell r="BJ796" t="str">
            <v>16/6//2564</v>
          </cell>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BC797" t="str">
            <v>วรกมล</v>
          </cell>
          <cell r="BH797">
            <v>883263010060</v>
          </cell>
          <cell r="BI797" t="str">
            <v>นางหทัยกาญจน์   จรุงคงเดช</v>
          </cell>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T797">
            <v>2</v>
          </cell>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Z798">
            <v>11</v>
          </cell>
          <cell r="AA798">
            <v>8</v>
          </cell>
          <cell r="AB798">
            <v>2563</v>
          </cell>
          <cell r="BC798" t="str">
            <v>วิบูลย์</v>
          </cell>
          <cell r="BH798">
            <v>823761010149</v>
          </cell>
          <cell r="BI798" t="str">
            <v>นางสาวนงค์ลักษณ์   วงกอง</v>
          </cell>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K799" t="str">
            <v>บ่อสร้าง</v>
          </cell>
          <cell r="L799" t="str">
            <v>เชียงใหม่ 3</v>
          </cell>
          <cell r="M799">
            <v>8</v>
          </cell>
          <cell r="N799" t="str">
            <v>สินเชื่อเคหะ
สินเชื่อ
สินเขื่อMRTA</v>
          </cell>
          <cell r="R799" t="str">
            <v>จังหวัดลำปาง</v>
          </cell>
          <cell r="S799" t="str">
            <v>ผบ.1930</v>
          </cell>
          <cell r="T799">
            <v>2562</v>
          </cell>
          <cell r="U799" t="str">
            <v>ผบ.568</v>
          </cell>
          <cell r="V799">
            <v>2563</v>
          </cell>
          <cell r="BB799" t="str">
            <v>รายงานผลสืบวันที่ 10/5/2566</v>
          </cell>
          <cell r="BC799" t="str">
            <v>สารุทธ์</v>
          </cell>
          <cell r="BH799">
            <v>883262011276</v>
          </cell>
          <cell r="BI799" t="str">
            <v>นางกรวิภา   รินจันทร์</v>
          </cell>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T799">
            <v>2</v>
          </cell>
        </row>
        <row r="800">
          <cell r="B800">
            <v>795</v>
          </cell>
          <cell r="C800">
            <v>18</v>
          </cell>
          <cell r="D800">
            <v>9</v>
          </cell>
          <cell r="E800">
            <v>2563</v>
          </cell>
          <cell r="F800">
            <v>800034199607</v>
          </cell>
          <cell r="G800" t="str">
            <v>นาง</v>
          </cell>
          <cell r="H800" t="str">
            <v>ดาเรศ</v>
          </cell>
          <cell r="I800" t="str">
            <v>ปัญญาอาจ</v>
          </cell>
          <cell r="K800" t="str">
            <v>บ่อสร้าง</v>
          </cell>
          <cell r="L800" t="str">
            <v>เชียงใหม่ 3</v>
          </cell>
          <cell r="M800">
            <v>8</v>
          </cell>
          <cell r="N800" t="str">
            <v>สินเชื่อเคหะ</v>
          </cell>
          <cell r="R800" t="str">
            <v>จังหวัดหลังสวน</v>
          </cell>
          <cell r="S800" t="str">
            <v>ผบ.716</v>
          </cell>
          <cell r="T800">
            <v>2562</v>
          </cell>
          <cell r="U800" t="str">
            <v>ผบ.8608</v>
          </cell>
          <cell r="V800">
            <v>2562</v>
          </cell>
          <cell r="BC800" t="str">
            <v>สารุทธ์</v>
          </cell>
          <cell r="BH800">
            <v>883262011407</v>
          </cell>
          <cell r="BI800" t="str">
            <v>นางดาเรศ   ปัญญาอาจ</v>
          </cell>
        </row>
        <row r="801">
          <cell r="B801">
            <v>796</v>
          </cell>
          <cell r="C801">
            <v>21</v>
          </cell>
          <cell r="D801">
            <v>9</v>
          </cell>
          <cell r="E801">
            <v>2563</v>
          </cell>
          <cell r="F801">
            <v>800004394279</v>
          </cell>
          <cell r="G801" t="str">
            <v>นางสาว</v>
          </cell>
          <cell r="H801" t="str">
            <v>พิมพา</v>
          </cell>
          <cell r="I801" t="str">
            <v>หลักฐาน</v>
          </cell>
          <cell r="K801" t="str">
            <v>ประตูช้างเผือก</v>
          </cell>
          <cell r="L801" t="str">
            <v>เชียงใหม่ 1</v>
          </cell>
          <cell r="M801">
            <v>8</v>
          </cell>
          <cell r="N801" t="str">
            <v>-</v>
          </cell>
          <cell r="R801" t="str">
            <v>จังหวัดเชียงใหม่</v>
          </cell>
          <cell r="S801" t="str">
            <v>ผบ.3303</v>
          </cell>
          <cell r="T801">
            <v>2561</v>
          </cell>
          <cell r="U801" t="str">
            <v>ผบ.194</v>
          </cell>
          <cell r="V801">
            <v>2562</v>
          </cell>
          <cell r="Z801">
            <v>30</v>
          </cell>
          <cell r="AA801">
            <v>1</v>
          </cell>
          <cell r="AB801">
            <v>2562</v>
          </cell>
          <cell r="BH801">
            <v>883161010030</v>
          </cell>
          <cell r="BI801" t="str">
            <v>นางสาวพิมพา   หลักฐาน</v>
          </cell>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Z802">
            <v>30</v>
          </cell>
          <cell r="AA802">
            <v>5</v>
          </cell>
          <cell r="AB802">
            <v>2560</v>
          </cell>
          <cell r="BC802" t="str">
            <v>มลฤดี</v>
          </cell>
          <cell r="BH802">
            <v>823560010348</v>
          </cell>
          <cell r="BI802" t="str">
            <v>นางสาวสุทธิพร    บวรวุฒิภัทรหรือมานารักษ์</v>
          </cell>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Z803">
            <v>8</v>
          </cell>
          <cell r="AA803">
            <v>6</v>
          </cell>
          <cell r="AB803">
            <v>2564</v>
          </cell>
          <cell r="BC803" t="str">
            <v>วรกมล</v>
          </cell>
          <cell r="BI803" t="str">
            <v>นางสาวกรรณริษฐาหรือวรรณวิศา   แก้วนา</v>
          </cell>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T803">
            <v>3</v>
          </cell>
          <cell r="BU803">
            <v>4</v>
          </cell>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AW804" t="str">
            <v>มีประกาศขาย วันที่ 24/2/2565</v>
          </cell>
          <cell r="BC804" t="str">
            <v>มลฤดี</v>
          </cell>
          <cell r="BH804">
            <v>823560010771</v>
          </cell>
          <cell r="BI804" t="str">
            <v>นายวัชรพงศ์   กิตติเจริญวิทย์</v>
          </cell>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CB804" t="str">
            <v>พบ</v>
          </cell>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BB805" t="str">
            <v>สืบครั้งที่ 2 รายงานผลสืบ  7/11/2567</v>
          </cell>
          <cell r="BC805" t="str">
            <v>มลฤดี/นุสบา</v>
          </cell>
          <cell r="BH805">
            <v>883162011464</v>
          </cell>
          <cell r="BI805" t="str">
            <v>นายเชาวลิต   ฉวีอินทร์</v>
          </cell>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E805">
            <v>6</v>
          </cell>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Z806">
            <v>17</v>
          </cell>
          <cell r="AA806">
            <v>9</v>
          </cell>
          <cell r="AB806">
            <v>2562</v>
          </cell>
          <cell r="BB806" t="str">
            <v>*ถอนการยึดและบังคับคดี วันที่ 17/12/2564</v>
          </cell>
          <cell r="BC806" t="str">
            <v>มลฤดี
สารุทธ์ (ยึด)</v>
          </cell>
          <cell r="BH806">
            <v>883162011460</v>
          </cell>
          <cell r="BI806" t="str">
            <v>นางสาวมลฤดี   อินต๊ะสม</v>
          </cell>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Z807">
            <v>11</v>
          </cell>
          <cell r="AA807">
            <v>11</v>
          </cell>
          <cell r="AB807">
            <v>2562</v>
          </cell>
          <cell r="BC807" t="str">
            <v>มลฤดี</v>
          </cell>
          <cell r="BH807">
            <v>883162011489</v>
          </cell>
          <cell r="BI807" t="str">
            <v>นายสุรพล   ปัญญาผัด</v>
          </cell>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Z808">
            <v>17</v>
          </cell>
          <cell r="AA808">
            <v>9</v>
          </cell>
          <cell r="AB808">
            <v>2562</v>
          </cell>
          <cell r="BC808" t="str">
            <v>มลฤดี</v>
          </cell>
          <cell r="BH808">
            <v>883162011487</v>
          </cell>
          <cell r="BI808" t="str">
            <v>นายมานพ   ชูชื่น</v>
          </cell>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T808">
            <v>3</v>
          </cell>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BB809" t="str">
            <v>ให้ถอนการยึดทรัพย์และถอนบังคับคดี 
เนื่องจากชำระหนี้ปิดบัญชี เมื่อ 30/9/64  (คำสั่ง 1/10/2564)</v>
          </cell>
          <cell r="BC809" t="str">
            <v>มลฤดี</v>
          </cell>
          <cell r="BH809">
            <v>883262012000</v>
          </cell>
          <cell r="BI809" t="str">
            <v>นายแดง   มูลใหม่</v>
          </cell>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T809">
            <v>3</v>
          </cell>
          <cell r="BU809">
            <v>3</v>
          </cell>
        </row>
        <row r="810">
          <cell r="B810">
            <v>805</v>
          </cell>
          <cell r="C810">
            <v>28</v>
          </cell>
          <cell r="D810">
            <v>9</v>
          </cell>
          <cell r="E810">
            <v>2563</v>
          </cell>
          <cell r="F810">
            <v>800009832646</v>
          </cell>
          <cell r="G810" t="str">
            <v>นางสาว</v>
          </cell>
          <cell r="H810" t="str">
            <v>จินตนา</v>
          </cell>
          <cell r="I810" t="str">
            <v>ชุ่มใจ</v>
          </cell>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Z810">
            <v>28</v>
          </cell>
          <cell r="AA810">
            <v>10</v>
          </cell>
          <cell r="AB810">
            <v>2562</v>
          </cell>
          <cell r="BC810" t="str">
            <v>มลฤดี</v>
          </cell>
          <cell r="BH810">
            <v>823861010302</v>
          </cell>
          <cell r="BI810" t="str">
            <v>นางสาวจินตนา   ชุ่มใจ</v>
          </cell>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CW810">
            <v>242983</v>
          </cell>
          <cell r="CX810">
            <v>242983</v>
          </cell>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Z811">
            <v>21</v>
          </cell>
          <cell r="AA811">
            <v>1</v>
          </cell>
          <cell r="AB811">
            <v>2563</v>
          </cell>
          <cell r="BB811" t="str">
            <v>คำสั่งสืบทรัพย์ (2/4/2568)//รายงานผลสืบทรัพย์ครั้งที่ 2 4/6/2568</v>
          </cell>
          <cell r="BC811" t="str">
            <v>มลฤดี//นุสบา</v>
          </cell>
          <cell r="BH811">
            <v>883162010815</v>
          </cell>
          <cell r="BI811" t="str">
            <v>นายศิริศักดิ์   กลมไล</v>
          </cell>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T811">
            <v>4</v>
          </cell>
          <cell r="BY811" t="str">
            <v>1.นายศิริศักดิ์  กลมไล
2.นางสาวอภิรดา  จอมวงค์
3.นางสาวนันทัชพร  วัฒนสมบัติ
4.นายจุพล  ครองราษฎร์</v>
          </cell>
          <cell r="BZ811" t="str">
            <v>จำเลยที่ 1
จำเลยที่ 2
จำเลยที่ 3
คู่สมรสจำเลยที่ 3</v>
          </cell>
          <cell r="CA811" t="str">
            <v>1-5299-00166-89-6
1-5299-00301-61-1
1-5599-00227-80-1
1-5404-00065-46-4</v>
          </cell>
          <cell r="CB811"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อ.ห้างฉัตร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อ.เมืองแพร่ จ.แพร่ 
-ไม่พบว่ามีกรรมสิทธิ์ในที่ดิน อ.สูงเม่น จ.แพร่ </v>
          </cell>
          <cell r="CC811" t="str">
            <v>ไม่พบทรัพย์</v>
          </cell>
          <cell r="CE811">
            <v>4</v>
          </cell>
          <cell r="CW811">
            <v>242899</v>
          </cell>
          <cell r="CX811">
            <v>243397</v>
          </cell>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BB812" t="str">
            <v>ปิดบัญชีจากการขายหนี้</v>
          </cell>
          <cell r="BC812" t="str">
            <v>มลฤดี</v>
          </cell>
          <cell r="BH812">
            <v>883162011034</v>
          </cell>
          <cell r="BI812" t="str">
            <v>นายมณู   ธูปเอี่ยม</v>
          </cell>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Z813">
            <v>4</v>
          </cell>
          <cell r="AA813">
            <v>2</v>
          </cell>
          <cell r="AB813">
            <v>2563</v>
          </cell>
          <cell r="AM813" t="str">
            <v>โฉนด</v>
          </cell>
          <cell r="AN813">
            <v>18651</v>
          </cell>
          <cell r="AO813" t="str">
            <v>ริมปิง</v>
          </cell>
          <cell r="AP813" t="str">
            <v>เมืองลำพูน</v>
          </cell>
          <cell r="AQ813" t="str">
            <v>ลำพูน</v>
          </cell>
          <cell r="BB813" t="str">
            <v>ยึดไม่ได้ เนื่องจากที่ดินดังกล่าวได้ทำการซื้อขายไปเมื่อวันที่ 9 /7/2564</v>
          </cell>
          <cell r="BC813" t="str">
            <v>มลฤดี
สารุทธ์ (ยึด)</v>
          </cell>
          <cell r="BH813">
            <v>883262012003</v>
          </cell>
          <cell r="BI813" t="str">
            <v>นางสาวไพลิน   พลศิลป์</v>
          </cell>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AF814">
            <v>9</v>
          </cell>
          <cell r="AG814">
            <v>8</v>
          </cell>
          <cell r="AH814">
            <v>2564</v>
          </cell>
          <cell r="AM814" t="str">
            <v>โฉนด</v>
          </cell>
          <cell r="AN814" t="str">
            <v>38846 
38847</v>
          </cell>
          <cell r="AO814" t="str">
            <v>ปงแสนทอง</v>
          </cell>
          <cell r="AP814" t="str">
            <v>เมือง</v>
          </cell>
          <cell r="AQ814" t="str">
            <v>ลำปาง</v>
          </cell>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H814">
            <v>823557010322</v>
          </cell>
          <cell r="BI814" t="str">
            <v>นายสยาม   มังกิตะ</v>
          </cell>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BC815" t="str">
            <v>ศรัญญู</v>
          </cell>
          <cell r="BH815">
            <v>883162010053</v>
          </cell>
          <cell r="BI815" t="str">
            <v>นายณัฐกรณ์   ขาวละออ</v>
          </cell>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R816" t="str">
            <v>จังหวัดแพร่</v>
          </cell>
          <cell r="S816" t="str">
            <v>ผบ.1766</v>
          </cell>
          <cell r="T816">
            <v>2562</v>
          </cell>
          <cell r="U816" t="str">
            <v>ผบ.3401</v>
          </cell>
          <cell r="V816">
            <v>2562</v>
          </cell>
          <cell r="W816">
            <v>9</v>
          </cell>
          <cell r="X816">
            <v>8</v>
          </cell>
          <cell r="Y816">
            <v>2562</v>
          </cell>
          <cell r="BB816" t="str">
            <v>สืบแล้ว  รายงานสืบทรัพย์แล้ววันที่ 16/1/2566</v>
          </cell>
          <cell r="BC816" t="str">
            <v>สารุทธ์</v>
          </cell>
          <cell r="BH816">
            <v>823660010738</v>
          </cell>
          <cell r="BI816" t="str">
            <v>นายสมชาย   ทิพย์คำ</v>
          </cell>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T816">
            <v>1</v>
          </cell>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AC817">
            <v>28</v>
          </cell>
          <cell r="AD817">
            <v>11</v>
          </cell>
          <cell r="AE817">
            <v>2560</v>
          </cell>
          <cell r="AF817">
            <v>18</v>
          </cell>
          <cell r="AG817">
            <v>2</v>
          </cell>
          <cell r="AH817">
            <v>2563</v>
          </cell>
          <cell r="AM817" t="str">
            <v>โฉนด</v>
          </cell>
          <cell r="AN817">
            <v>10646</v>
          </cell>
          <cell r="AO817" t="str">
            <v>ยางคราม</v>
          </cell>
          <cell r="AP817" t="str">
            <v>ดอยหล่อ</v>
          </cell>
          <cell r="AQ817" t="str">
            <v>เชียงใหม่</v>
          </cell>
          <cell r="BH817">
            <v>823753010505</v>
          </cell>
          <cell r="BI817" t="str">
            <v>นายธีระวุฒิ   นันไชยพงษ์</v>
          </cell>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BB818" t="str">
            <v>สืบทรัพย์ครั้งที่1 28/5/2567//รายงานผลสืบทรัพย์ครั้งที่1 5/6/2567//</v>
          </cell>
          <cell r="BC818" t="str">
            <v>มลฤดี</v>
          </cell>
          <cell r="BH818">
            <v>883162010737</v>
          </cell>
          <cell r="BI818" t="str">
            <v>นางสาวลักษณารีย์      ครามณีนันท์</v>
          </cell>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E818">
            <v>2</v>
          </cell>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Z819">
            <v>20</v>
          </cell>
          <cell r="AA819">
            <v>7</v>
          </cell>
          <cell r="AB819">
            <v>2563</v>
          </cell>
          <cell r="BB819" t="str">
            <v>สืบครั้งที่ 2 5/5/2567//ลงผลวันที่ 8/6/2567//รายงาน 11/6/2567//</v>
          </cell>
          <cell r="BC819" t="str">
            <v>มลฤดี</v>
          </cell>
          <cell r="BH819">
            <v>883163010773</v>
          </cell>
          <cell r="BI819" t="str">
            <v>นางสาวจรวย   คำตัน</v>
          </cell>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T819">
            <v>2</v>
          </cell>
          <cell r="BU819">
            <v>2</v>
          </cell>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BB820" t="str">
            <v>//รายงานผลสืบทรัพย์ 2/10/2567</v>
          </cell>
          <cell r="BC820" t="str">
            <v>มลฤดี/วชิราภรณ์</v>
          </cell>
          <cell r="BH820">
            <v>823561010846</v>
          </cell>
          <cell r="BI820" t="str">
            <v>นางสาวจามจุรี   สิงใจ</v>
          </cell>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T820">
            <v>2</v>
          </cell>
          <cell r="BU820">
            <v>2</v>
          </cell>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W820">
            <v>243910</v>
          </cell>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Z821">
            <v>30</v>
          </cell>
          <cell r="AA821">
            <v>1</v>
          </cell>
          <cell r="AB821">
            <v>2560</v>
          </cell>
          <cell r="AF821">
            <v>29</v>
          </cell>
          <cell r="AG821">
            <v>9</v>
          </cell>
          <cell r="AH821">
            <v>2563</v>
          </cell>
          <cell r="AI821">
            <v>20</v>
          </cell>
          <cell r="AJ821">
            <v>8</v>
          </cell>
          <cell r="AK821">
            <v>2564</v>
          </cell>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X821">
            <v>24</v>
          </cell>
          <cell r="AY821">
            <v>8</v>
          </cell>
          <cell r="AZ821">
            <v>2564</v>
          </cell>
          <cell r="BA821" t="str">
            <v>ยึดเสร็จแล้ว</v>
          </cell>
          <cell r="BC821" t="str">
            <v>มลฤดี</v>
          </cell>
          <cell r="BD821">
            <v>242685</v>
          </cell>
          <cell r="BH821">
            <v>0</v>
          </cell>
          <cell r="BI821" t="str">
            <v>นายสุชาติ   วงค์ใหญ่</v>
          </cell>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Z822">
            <v>10</v>
          </cell>
          <cell r="AA822">
            <v>3</v>
          </cell>
          <cell r="AB822">
            <v>2563</v>
          </cell>
          <cell r="BB822" t="str">
            <v>สืบครั้งที่ 2 รายงานผลสืบ 16/1/2568</v>
          </cell>
          <cell r="BC822" t="str">
            <v>มลฤดี/นุสบา</v>
          </cell>
          <cell r="BH822">
            <v>883162012389</v>
          </cell>
          <cell r="BI822" t="str">
            <v>นางสาวณฐกฤษกา    ดวงศรี</v>
          </cell>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E822">
            <v>3</v>
          </cell>
        </row>
        <row r="823">
          <cell r="B823">
            <v>818</v>
          </cell>
          <cell r="C823">
            <v>6</v>
          </cell>
          <cell r="D823">
            <v>10</v>
          </cell>
          <cell r="E823">
            <v>2563</v>
          </cell>
          <cell r="F823">
            <v>82251014870</v>
          </cell>
          <cell r="G823" t="str">
            <v>นาย</v>
          </cell>
          <cell r="H823" t="str">
            <v xml:space="preserve">เอกชัย   </v>
          </cell>
          <cell r="I823" t="str">
            <v>ใจประเทื่อง</v>
          </cell>
          <cell r="K823" t="str">
            <v>ประตูช้างเผือก</v>
          </cell>
          <cell r="R823" t="str">
            <v>จังหวัดพะเยา</v>
          </cell>
          <cell r="S823" t="str">
            <v>ผบ.277</v>
          </cell>
          <cell r="T823">
            <v>2554</v>
          </cell>
          <cell r="U823" t="str">
            <v>ผบ.354</v>
          </cell>
          <cell r="V823">
            <v>2555</v>
          </cell>
          <cell r="BC823" t="str">
            <v>มลฤดี</v>
          </cell>
          <cell r="BH823">
            <v>0</v>
          </cell>
          <cell r="BI823" t="str">
            <v>นายเอกชัย      ใจประเทื่อง</v>
          </cell>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row>
        <row r="824">
          <cell r="B824">
            <v>819</v>
          </cell>
          <cell r="C824">
            <v>6</v>
          </cell>
          <cell r="D824">
            <v>10</v>
          </cell>
          <cell r="E824">
            <v>2563</v>
          </cell>
          <cell r="F824" t="str">
            <v>80001870 0594</v>
          </cell>
          <cell r="G824" t="str">
            <v>นางสาว</v>
          </cell>
          <cell r="H824" t="str">
            <v>ไพรินทร์</v>
          </cell>
          <cell r="I824" t="str">
            <v>สาคะศุภฤกษ์</v>
          </cell>
          <cell r="K824" t="str">
            <v>ประตูช้างเผือก</v>
          </cell>
          <cell r="R824" t="str">
            <v>จังหวัดลำพูน</v>
          </cell>
          <cell r="S824" t="str">
            <v>ผบ.2454</v>
          </cell>
          <cell r="T824">
            <v>2561</v>
          </cell>
          <cell r="U824" t="str">
            <v>ผบ.3264</v>
          </cell>
          <cell r="V824">
            <v>2561</v>
          </cell>
          <cell r="AI824">
            <v>10</v>
          </cell>
          <cell r="AJ824">
            <v>11</v>
          </cell>
          <cell r="AK824">
            <v>2564</v>
          </cell>
          <cell r="AM824" t="str">
            <v>โฉนด</v>
          </cell>
          <cell r="AN824" t="str">
            <v>23473,23474</v>
          </cell>
          <cell r="AO824" t="str">
            <v>ทาสบเส้า</v>
          </cell>
          <cell r="AP824" t="str">
            <v>แม่ทา</v>
          </cell>
          <cell r="AQ824" t="str">
            <v>ลำพูน</v>
          </cell>
          <cell r="AR824">
            <v>261000</v>
          </cell>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H824">
            <v>0</v>
          </cell>
          <cell r="BI824" t="str">
            <v>นางสาวไพรินทร์   สาคะศุภฤกษ์</v>
          </cell>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CW824">
            <v>242843</v>
          </cell>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BB825" t="str">
            <v>(คำสั่งถอนการยึดทรัพย์และบังคับคดี 7/3/2565)</v>
          </cell>
          <cell r="BC825" t="str">
            <v>มลฤดี</v>
          </cell>
          <cell r="BH825">
            <v>883163010352</v>
          </cell>
          <cell r="BI825" t="str">
            <v>นางสาวอภิญญาพรณ์   ศรีพล</v>
          </cell>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W826">
            <v>18</v>
          </cell>
          <cell r="X826">
            <v>6</v>
          </cell>
          <cell r="Y826">
            <v>2563</v>
          </cell>
          <cell r="AM826" t="str">
            <v>โฉนด</v>
          </cell>
          <cell r="AN826">
            <v>85307</v>
          </cell>
          <cell r="AO826" t="str">
            <v>สันทรายหลวง</v>
          </cell>
          <cell r="AP826" t="str">
            <v>สันทราย</v>
          </cell>
          <cell r="AQ826" t="str">
            <v>เชียงใหม่</v>
          </cell>
          <cell r="BB826" t="str">
            <v>ยึดทรัพย์ (คำสั่ง 13/8/2564)</v>
          </cell>
          <cell r="BC826" t="str">
            <v>มลฤดี</v>
          </cell>
          <cell r="BD826" t="str">
            <v>ยึดทรัพย์ (คำสั่ง 13/8/2564)</v>
          </cell>
          <cell r="BH826">
            <v>823560011174</v>
          </cell>
          <cell r="BI826" t="str">
            <v>นางสาวมารินี   ศรีโชติ</v>
          </cell>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T826">
            <v>4</v>
          </cell>
          <cell r="BU826">
            <v>3</v>
          </cell>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BB827" t="str">
            <v>//ปิดบัญชีจากการขายหนี้</v>
          </cell>
          <cell r="BC827" t="str">
            <v>มลฤดี</v>
          </cell>
          <cell r="BH827">
            <v>823558011241</v>
          </cell>
          <cell r="BI827" t="str">
            <v>นางสาวกัลยาณี   กันทานี</v>
          </cell>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BB828" t="str">
            <v>รายงานผลสืบทรัพย์ 8/11/2567</v>
          </cell>
          <cell r="BC828" t="str">
            <v>มลฤดี/วชิราภรณ์</v>
          </cell>
          <cell r="BH828">
            <v>800076281081</v>
          </cell>
          <cell r="BI828" t="str">
            <v>นายกัมพล   กุณา</v>
          </cell>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T828">
            <v>3</v>
          </cell>
          <cell r="BU828">
            <v>3</v>
          </cell>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row>
        <row r="829">
          <cell r="B829">
            <v>824</v>
          </cell>
          <cell r="C829">
            <v>6</v>
          </cell>
          <cell r="D829">
            <v>10</v>
          </cell>
          <cell r="E829">
            <v>2563</v>
          </cell>
          <cell r="F829" t="str">
            <v>8 00009920235</v>
          </cell>
          <cell r="G829" t="str">
            <v>นางสาว</v>
          </cell>
          <cell r="H829" t="str">
            <v>สุกันยา</v>
          </cell>
          <cell r="I829" t="str">
            <v>ไชยจำเริญ</v>
          </cell>
          <cell r="K829" t="str">
            <v>เซ็นทรัล แอร์พอร์ต พลาซ่า เชียงใหม่</v>
          </cell>
          <cell r="L829" t="str">
            <v>เชียงใหม่ 1</v>
          </cell>
          <cell r="M829">
            <v>8</v>
          </cell>
          <cell r="R829" t="str">
            <v>จังหวัดพะเยา</v>
          </cell>
          <cell r="S829" t="str">
            <v>ผบ.1565</v>
          </cell>
          <cell r="T829">
            <v>2555</v>
          </cell>
          <cell r="U829" t="str">
            <v>ผบ.1771</v>
          </cell>
          <cell r="V829">
            <v>2555</v>
          </cell>
          <cell r="BC829" t="str">
            <v>มลฤดี</v>
          </cell>
          <cell r="BH829">
            <v>0</v>
          </cell>
          <cell r="BI829" t="str">
            <v>นางสาวสุกันยา   ไชยจำเริญ</v>
          </cell>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Z830">
            <v>8</v>
          </cell>
          <cell r="AA830">
            <v>6</v>
          </cell>
          <cell r="AB830">
            <v>2563</v>
          </cell>
          <cell r="BB830" t="str">
            <v>ยึดทรัพย์จำนอง
ถอนการยึดทรัพย์และบังคับคดี (คำสั่ง 23/5/2565)//ถอนการยึดทรัพย์แล้ววันที่ 24/5/2565</v>
          </cell>
          <cell r="BC830" t="str">
            <v>ศรัญญู</v>
          </cell>
          <cell r="BH830">
            <v>883262012083</v>
          </cell>
          <cell r="BI830" t="str">
            <v>นางอูบแก้ว   เจียมวิจักษณ์</v>
          </cell>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Z831">
            <v>24</v>
          </cell>
          <cell r="AA831">
            <v>2</v>
          </cell>
          <cell r="AB831">
            <v>2563</v>
          </cell>
          <cell r="BB831" t="str">
            <v>สืบทรัพย์ส่งพี่ศรัญญูยึด//ถอนการยึดและถอนการบังคับคดี 5/6/2567</v>
          </cell>
          <cell r="BC831" t="str">
            <v>มลฤดี</v>
          </cell>
          <cell r="BH831">
            <v>883262011987</v>
          </cell>
          <cell r="BI831" t="str">
            <v>นายธีรภัทร์   หล่อสุวรัตน์</v>
          </cell>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R832" t="str">
            <v>จังหวัดเชียงราย</v>
          </cell>
          <cell r="S832" t="str">
            <v>ผบ.3724</v>
          </cell>
          <cell r="T832">
            <v>2557</v>
          </cell>
          <cell r="U832" t="str">
            <v>ผบ.3909</v>
          </cell>
          <cell r="V832">
            <v>2557</v>
          </cell>
          <cell r="AM832" t="str">
            <v>โฉนด</v>
          </cell>
          <cell r="AN832">
            <v>2438</v>
          </cell>
          <cell r="AO832" t="str">
            <v>ท่าวังตาล</v>
          </cell>
          <cell r="AP832" t="str">
            <v>สารภี</v>
          </cell>
          <cell r="AQ832" t="str">
            <v>เชียงใหม่</v>
          </cell>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H832">
            <v>0</v>
          </cell>
          <cell r="BI832" t="str">
            <v>นางสาวพิชยารัตน์   ปรียาชัยภัทธ์หรือห่มเมืองมา</v>
          </cell>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Z833">
            <v>20</v>
          </cell>
          <cell r="AA833">
            <v>7</v>
          </cell>
          <cell r="AB833">
            <v>2563</v>
          </cell>
          <cell r="AI833">
            <v>9</v>
          </cell>
          <cell r="AJ833">
            <v>7</v>
          </cell>
          <cell r="AK833">
            <v>2564</v>
          </cell>
          <cell r="AM833" t="str">
            <v>โฉนด</v>
          </cell>
          <cell r="AN833">
            <v>18592</v>
          </cell>
          <cell r="AO833" t="str">
            <v>ร้องวัวแดง</v>
          </cell>
          <cell r="AP833" t="str">
            <v>สันกำแพง</v>
          </cell>
          <cell r="AQ833" t="str">
            <v>เชียงใหม่</v>
          </cell>
          <cell r="AR833">
            <v>568668</v>
          </cell>
          <cell r="AX833">
            <v>20</v>
          </cell>
          <cell r="AY833">
            <v>7</v>
          </cell>
          <cell r="AZ833">
            <v>2564</v>
          </cell>
          <cell r="BA833" t="str">
            <v>ยึดเสร็จแล้ว</v>
          </cell>
          <cell r="BC833" t="str">
            <v>มลฤดี</v>
          </cell>
          <cell r="BH833">
            <v>0</v>
          </cell>
          <cell r="BI833" t="str">
            <v>นายปฏิภาค   วิชัย</v>
          </cell>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row>
        <row r="834">
          <cell r="B834">
            <v>829</v>
          </cell>
          <cell r="C834">
            <v>15</v>
          </cell>
          <cell r="D834">
            <v>10</v>
          </cell>
          <cell r="E834">
            <v>2563</v>
          </cell>
          <cell r="F834" t="str">
            <v>8000 24757596</v>
          </cell>
          <cell r="G834" t="str">
            <v>นางสาว</v>
          </cell>
          <cell r="H834" t="str">
            <v>เยาวเรศ</v>
          </cell>
          <cell r="I834" t="str">
            <v>ต้นกูล</v>
          </cell>
          <cell r="K834" t="str">
            <v>ประตูช้างเผือก</v>
          </cell>
          <cell r="R834" t="str">
            <v>จังหวัดพะเยา</v>
          </cell>
          <cell r="S834" t="str">
            <v>ผบ.2654</v>
          </cell>
          <cell r="T834">
            <v>2558</v>
          </cell>
          <cell r="U834" t="str">
            <v>ผบ.3016</v>
          </cell>
          <cell r="V834">
            <v>2558</v>
          </cell>
          <cell r="BB834" t="str">
            <v>//ปิดบัญชีจากการขายหนี้</v>
          </cell>
          <cell r="BC834" t="str">
            <v>มลฤดี</v>
          </cell>
          <cell r="BH834">
            <v>0</v>
          </cell>
          <cell r="BI834" t="str">
            <v>นางสาวเยาวเรศ   ต้นกูล</v>
          </cell>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T834">
            <v>4</v>
          </cell>
          <cell r="BU834">
            <v>4</v>
          </cell>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BC835" t="str">
            <v>มลฤดี</v>
          </cell>
          <cell r="BH835">
            <v>0</v>
          </cell>
          <cell r="BI835" t="str">
            <v>นางสาวอรทัย   ขันทะ</v>
          </cell>
          <cell r="BR835" t="str">
            <v>พบ</v>
          </cell>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BB836" t="str">
            <v>//รายงานผลสืบทรัพย์ 2/10/2567</v>
          </cell>
          <cell r="BC836" t="str">
            <v>มลฤดี/วชิราภรณ์</v>
          </cell>
          <cell r="BH836">
            <v>0</v>
          </cell>
          <cell r="BI836" t="str">
            <v>นายนพรัตน์      แก้วไก่</v>
          </cell>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W836">
            <v>243910</v>
          </cell>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BB837" t="str">
            <v>ปิดบัญชี</v>
          </cell>
          <cell r="BC837" t="str">
            <v>มลฤดี</v>
          </cell>
          <cell r="BH837">
            <v>0</v>
          </cell>
          <cell r="BI837" t="str">
            <v>นายดำรงค์พล   จันทมาลา</v>
          </cell>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AM838" t="str">
            <v>โฉนด</v>
          </cell>
          <cell r="AN838">
            <v>15489</v>
          </cell>
          <cell r="AO838" t="str">
            <v>สันกลาง</v>
          </cell>
          <cell r="AP838" t="str">
            <v>สันกำแพง</v>
          </cell>
          <cell r="AQ838" t="str">
            <v>เชียงใหม่</v>
          </cell>
          <cell r="AW838" t="str">
            <v>มีประกาศขายวันที่ 6/1/2565</v>
          </cell>
          <cell r="BB838" t="str">
            <v>ถอนการยึดทรัพย์ 28/8/2567//รายงานถอนการยึดทรัพย์ 29/8/2567</v>
          </cell>
          <cell r="BC838" t="str">
            <v>มลฤดี
สารุทธ์ ยึด</v>
          </cell>
          <cell r="BH838">
            <v>0</v>
          </cell>
          <cell r="BI838" t="str">
            <v>นางสาวอัญชลี   ทิพย์ประสงค์</v>
          </cell>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Z839">
            <v>20</v>
          </cell>
          <cell r="AA839">
            <v>7</v>
          </cell>
          <cell r="AB839">
            <v>2563</v>
          </cell>
          <cell r="BC839" t="str">
            <v>วิบูลย์</v>
          </cell>
          <cell r="BH839">
            <v>883262012100</v>
          </cell>
          <cell r="BI839" t="str">
            <v>นายอาณัติกรณ์   อินเปิ้น</v>
          </cell>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BB840" t="str">
            <v>//ปิดบัญชีจากการขายหนี้</v>
          </cell>
          <cell r="BH840">
            <v>883161010292</v>
          </cell>
          <cell r="BI840" t="str">
            <v>นางสาวสุรีย์   คำมา</v>
          </cell>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Z841">
            <v>8</v>
          </cell>
          <cell r="AA841">
            <v>6</v>
          </cell>
          <cell r="AB841">
            <v>2563</v>
          </cell>
          <cell r="BC841" t="str">
            <v>วิบูลย์</v>
          </cell>
          <cell r="BH841">
            <v>883262012089</v>
          </cell>
          <cell r="BI841" t="str">
            <v>นายธีรภัทร์   หล่อสุวรัตน์</v>
          </cell>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Z842">
            <v>24</v>
          </cell>
          <cell r="AA842">
            <v>2</v>
          </cell>
          <cell r="AB842">
            <v>2563</v>
          </cell>
          <cell r="AF842">
            <v>15</v>
          </cell>
          <cell r="AG842">
            <v>12</v>
          </cell>
          <cell r="AH842">
            <v>2564</v>
          </cell>
          <cell r="AI842">
            <v>26</v>
          </cell>
          <cell r="AJ842">
            <v>1</v>
          </cell>
          <cell r="AK842">
            <v>2565</v>
          </cell>
          <cell r="AM842" t="str">
            <v>โฉนด</v>
          </cell>
          <cell r="AN842">
            <v>36366</v>
          </cell>
          <cell r="AO842" t="str">
            <v>ป่าไผ่</v>
          </cell>
          <cell r="AP842" t="str">
            <v>สันทราย</v>
          </cell>
          <cell r="AQ842" t="str">
            <v>เชียงใหม่</v>
          </cell>
          <cell r="AR842">
            <v>604480</v>
          </cell>
          <cell r="BB842" t="str">
            <v xml:space="preserve">ยึดทรัพย์ (คำสั่ง 5/10/2564)//ยึดแล้ว </v>
          </cell>
          <cell r="BC842" t="str">
            <v>วิบูลย์
นพวิสต์ (ยึด)</v>
          </cell>
          <cell r="BH842">
            <v>883262011996</v>
          </cell>
          <cell r="BI842" t="str">
            <v>นายณรงค์ฤทธิ์   วงศ์สาม</v>
          </cell>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BB843" t="str">
            <v>รายงานวันที่ 24 /12/2567</v>
          </cell>
          <cell r="BC843" t="str">
            <v>มลฤดี</v>
          </cell>
          <cell r="BH843">
            <v>883161010385</v>
          </cell>
          <cell r="BI843" t="str">
            <v>นางสาวกัญญ์ฐญาหรือพิทชาวีร์   จรรย์ณวัฒน์</v>
          </cell>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BC844" t="str">
            <v>มลฤดี</v>
          </cell>
          <cell r="BH844">
            <v>823560011020</v>
          </cell>
          <cell r="BI844" t="str">
            <v>นางสาวทัศนีย์   กันทะลอม</v>
          </cell>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BC845" t="str">
            <v>มลฤดี</v>
          </cell>
          <cell r="BH845">
            <v>0</v>
          </cell>
          <cell r="BI845" t="str">
            <v>นายหรือสิบเอกวุฒิ   แจกัน</v>
          </cell>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BB846" t="str">
            <v>รายงานวันที่ 24/12/2567</v>
          </cell>
          <cell r="BC846" t="str">
            <v>มลฤดี</v>
          </cell>
          <cell r="BH846">
            <v>823560010204</v>
          </cell>
          <cell r="BI846" t="str">
            <v>นางญาณิศา   อินทะจักร์หรือเชษฐ์สุธี</v>
          </cell>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row>
        <row r="847">
          <cell r="B847">
            <v>842</v>
          </cell>
          <cell r="C847">
            <v>26</v>
          </cell>
          <cell r="D847">
            <v>10</v>
          </cell>
          <cell r="E847">
            <v>2563</v>
          </cell>
          <cell r="F847">
            <v>800043166282</v>
          </cell>
          <cell r="G847" t="str">
            <v>กองทุนหมู่บ้านหนองห้า ม.5 ต.น้ำบ่อหลวง</v>
          </cell>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BC847" t="str">
            <v>มลฤดี</v>
          </cell>
          <cell r="BH847">
            <v>823761010177</v>
          </cell>
          <cell r="BI847" t="str">
            <v xml:space="preserve">กองทุนหมู่บ้านหนองห้า ม.5 ต.น้ำบ่อหลวง   </v>
          </cell>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CB847" t="str">
            <v>-ไม่พบว่ามีกรรมสิทธิ์ในที่ดิน อ.แม่สอด จ.ตาก</v>
          </cell>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BC848" t="str">
            <v>มลฤดี</v>
          </cell>
          <cell r="BH848">
            <v>883263010913</v>
          </cell>
          <cell r="BI848" t="str">
            <v>นางสาวภัทราภรณ์   สุยะเรือง</v>
          </cell>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BC849" t="str">
            <v>มลฤดี</v>
          </cell>
          <cell r="BH849">
            <v>883263011397</v>
          </cell>
          <cell r="BI849" t="str">
            <v>นางแดง   ไหวยะ</v>
          </cell>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BC850" t="str">
            <v>มลฤดี</v>
          </cell>
          <cell r="BH850">
            <v>883263010921</v>
          </cell>
          <cell r="BI850" t="str">
            <v>นายณรงค์ศักดิ์   เปอะปิน</v>
          </cell>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Y850" t="str">
            <v>5.จ.ส.ต.วิช้าด มีทิศ</v>
          </cell>
          <cell r="BZ850" t="str">
            <v>จำเลยที่ 3</v>
          </cell>
          <cell r="CA850" t="str">
            <v>3-1101-00064-87-0</v>
          </cell>
          <cell r="CB850" t="str">
            <v>-ไม่พบว่ามีกรรมสิทธิ์ในที่ดิน อ.สรรพยา จ.ชัยนาท</v>
          </cell>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BC851" t="str">
            <v>มลฤดี</v>
          </cell>
          <cell r="BH851">
            <v>883263010958</v>
          </cell>
          <cell r="BI851" t="str">
            <v>นางบุษบา   ปุ๋ยฟู</v>
          </cell>
          <cell r="BR851" t="str">
            <v>ไม่พบ</v>
          </cell>
          <cell r="CB851" t="str">
            <v>-ไม่พบว่ามีกรรมสิทธิ์ในที่ดิน อ.แม่ริม จ.เชียงใหม่</v>
          </cell>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AI852">
            <v>18</v>
          </cell>
          <cell r="AJ852">
            <v>8</v>
          </cell>
          <cell r="AK852">
            <v>2564</v>
          </cell>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X852">
            <v>20</v>
          </cell>
          <cell r="AY852">
            <v>8</v>
          </cell>
          <cell r="AZ852">
            <v>2564</v>
          </cell>
          <cell r="BA852" t="str">
            <v>ยึดเสร็จแล้ว</v>
          </cell>
          <cell r="BC852" t="str">
            <v>มลฤดี</v>
          </cell>
          <cell r="BD852">
            <v>242598</v>
          </cell>
          <cell r="BH852">
            <v>883263010010</v>
          </cell>
          <cell r="BI852" t="str">
            <v>นายรังสรรค์   ไววาง</v>
          </cell>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AM853" t="str">
            <v>โฉนด</v>
          </cell>
          <cell r="AN853">
            <v>6870</v>
          </cell>
          <cell r="AO853" t="str">
            <v>บ้านโฮ่ง</v>
          </cell>
          <cell r="AP853" t="str">
            <v>บ้านโฮ่ง</v>
          </cell>
          <cell r="AQ853" t="str">
            <v>เชียงใหม่</v>
          </cell>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H853" t="str">
            <v xml:space="preserve">883162010998
</v>
          </cell>
          <cell r="BI853" t="str">
            <v>นายสุรเชษฐ์      อุปถัมภ์</v>
          </cell>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CB853" t="str">
            <v>-พบว่ามีกรรมสิทธิ์ในที่ดิน โฉนดเลขที่ 22251  ต.ตลุก อ.สรรพยา จ.ชัยนาท (ปลอดจำนอง )</v>
          </cell>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Z854">
            <v>4</v>
          </cell>
          <cell r="AA854">
            <v>8</v>
          </cell>
          <cell r="AB854">
            <v>2563</v>
          </cell>
          <cell r="BC854" t="str">
            <v>จรรยารักษ์</v>
          </cell>
          <cell r="BF854">
            <v>3</v>
          </cell>
          <cell r="BH854">
            <v>823760010310</v>
          </cell>
          <cell r="BI854" t="str">
            <v>นางสาวสายฝน   ใจฟู</v>
          </cell>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CB854" t="str">
            <v>-ไม่พบว่ามีกรรมสิทธิ์ในที่ดิน อ.แม่ริม จ.เชียงใหม่</v>
          </cell>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Z855">
            <v>4</v>
          </cell>
          <cell r="AA855">
            <v>8</v>
          </cell>
          <cell r="AB855">
            <v>2563</v>
          </cell>
          <cell r="BC855" t="str">
            <v>จรรยารักษ์</v>
          </cell>
          <cell r="BF855">
            <v>3</v>
          </cell>
          <cell r="BH855">
            <v>883263010026</v>
          </cell>
          <cell r="BI855" t="str">
            <v>นางรันด์จวน   สอนณะ</v>
          </cell>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Z856">
            <v>4</v>
          </cell>
          <cell r="AA856">
            <v>8</v>
          </cell>
          <cell r="AB856">
            <v>2563</v>
          </cell>
          <cell r="BC856" t="str">
            <v>จรรยารักษ์</v>
          </cell>
          <cell r="BF856">
            <v>3</v>
          </cell>
          <cell r="BH856">
            <v>883263010030</v>
          </cell>
          <cell r="BI856" t="str">
            <v>นายชูชีพ   ปูใส</v>
          </cell>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Z857">
            <v>4</v>
          </cell>
          <cell r="AA857">
            <v>8</v>
          </cell>
          <cell r="AB857">
            <v>2563</v>
          </cell>
          <cell r="BC857" t="str">
            <v>จรรยารักษ์</v>
          </cell>
          <cell r="BF857">
            <v>3</v>
          </cell>
          <cell r="BH857">
            <v>883263010032</v>
          </cell>
          <cell r="BI857" t="str">
            <v>นางเกศสุดา   ตันโต</v>
          </cell>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Y857" t="str">
            <v>9.นายภูพิโมกข์ ตุ่นสอน</v>
          </cell>
          <cell r="BZ857" t="str">
            <v>จำเลยที่ 5</v>
          </cell>
          <cell r="CA857" t="str">
            <v>3-5014-00202-60-3</v>
          </cell>
          <cell r="CB857" t="str">
            <v>-ไม่พบว่ามีกรรมสิทธิ์ในที่ดิน อ.ลี้ จ.ลำพูน</v>
          </cell>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BC858" t="str">
            <v>จรรยารักษ์</v>
          </cell>
          <cell r="BF858">
            <v>3</v>
          </cell>
          <cell r="BH858">
            <v>883263010033</v>
          </cell>
          <cell r="BI858" t="str">
            <v>นายขจร   จันทร์ต๊ะมา</v>
          </cell>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CB858" t="str">
            <v>-ไม่พบว่ามีกรรมสิทธิ์ในที่ดิน อ.สรรคบุรี จ.ชัยนาท</v>
          </cell>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BC859" t="str">
            <v>จรรยารักษ์</v>
          </cell>
          <cell r="BF859">
            <v>3</v>
          </cell>
          <cell r="BH859">
            <v>883263010076</v>
          </cell>
          <cell r="BI859" t="str">
            <v>นายจักรพันธ์   เสาร์ริว</v>
          </cell>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Z860">
            <v>4</v>
          </cell>
          <cell r="AA860">
            <v>8</v>
          </cell>
          <cell r="AB860">
            <v>2563</v>
          </cell>
          <cell r="BC860" t="str">
            <v>จรรยารักษ์</v>
          </cell>
          <cell r="BF860">
            <v>3</v>
          </cell>
          <cell r="BH860">
            <v>883263010037</v>
          </cell>
          <cell r="BI860" t="str">
            <v>นางสาววันวิสา   รัตนะ</v>
          </cell>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CB860" t="str">
            <v>-พบว่ามีกรรมสิทธิ์ในที่ดิน โฉนดเลขที่ 10867  ต.ดงคอน อสรรคบุรี จ.ชัยนาท(ติดจำนอง ธนาคารออมสิน)</v>
          </cell>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BC861" t="str">
            <v>จรรยารักษ์</v>
          </cell>
          <cell r="BF861">
            <v>3</v>
          </cell>
          <cell r="BH861">
            <v>883263010049</v>
          </cell>
          <cell r="BI861" t="str">
            <v>นางลั่นทม   หมดตัน</v>
          </cell>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Z862">
            <v>4</v>
          </cell>
          <cell r="AA862">
            <v>8</v>
          </cell>
          <cell r="AB862">
            <v>2563</v>
          </cell>
          <cell r="BC862" t="str">
            <v>จรรยารักษ์</v>
          </cell>
          <cell r="BF862">
            <v>3</v>
          </cell>
          <cell r="BH862">
            <v>883263010042</v>
          </cell>
          <cell r="BI862" t="str">
            <v>นายพรมมา   ชมภูจี๋</v>
          </cell>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Z863">
            <v>4</v>
          </cell>
          <cell r="AA863">
            <v>8</v>
          </cell>
          <cell r="AB863">
            <v>2563</v>
          </cell>
          <cell r="BC863" t="str">
            <v>จรรยารักษ์</v>
          </cell>
          <cell r="BF863">
            <v>3</v>
          </cell>
          <cell r="BH863">
            <v>883263010043</v>
          </cell>
          <cell r="BI863" t="str">
            <v>ร้อยตำรวจตรีหรือดาบตำรวจสุวิทย์   จันทากาศ</v>
          </cell>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Z864">
            <v>4</v>
          </cell>
          <cell r="AA864">
            <v>8</v>
          </cell>
          <cell r="AB864">
            <v>2563</v>
          </cell>
          <cell r="BC864" t="str">
            <v>จรรยารักษ์</v>
          </cell>
          <cell r="BF864">
            <v>3</v>
          </cell>
          <cell r="BH864">
            <v>883263010042</v>
          </cell>
          <cell r="BI864" t="str">
            <v>นางสาวพัชรินทร์   วงค์กาศรี</v>
          </cell>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BC865" t="str">
            <v>จรรยารักษ์</v>
          </cell>
          <cell r="BF865">
            <v>3</v>
          </cell>
          <cell r="BH865">
            <v>883263010003</v>
          </cell>
          <cell r="BI865" t="str">
            <v>นายสุทัศน์   จินาตอง</v>
          </cell>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Z866">
            <v>4</v>
          </cell>
          <cell r="AA866">
            <v>8</v>
          </cell>
          <cell r="AB866">
            <v>2563</v>
          </cell>
          <cell r="BC866" t="str">
            <v>จรรยารักษ์</v>
          </cell>
          <cell r="BF866">
            <v>3</v>
          </cell>
          <cell r="BH866">
            <v>883263010011</v>
          </cell>
          <cell r="BI866" t="str">
            <v>นางสาวหรือนางณปภาหรือวิไล   แสงเพ็งหรือโลแก้ว</v>
          </cell>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Z867">
            <v>27</v>
          </cell>
          <cell r="AA867">
            <v>8</v>
          </cell>
          <cell r="AB867">
            <v>2563</v>
          </cell>
          <cell r="BC867" t="str">
            <v>จรรยารักษ์</v>
          </cell>
          <cell r="BF867">
            <v>3</v>
          </cell>
          <cell r="BH867">
            <v>883263010916</v>
          </cell>
          <cell r="BI867" t="str">
            <v>นายเปรม   สีแก้ว</v>
          </cell>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Z868">
            <v>27</v>
          </cell>
          <cell r="AA868">
            <v>8</v>
          </cell>
          <cell r="AB868">
            <v>2563</v>
          </cell>
          <cell r="BC868" t="str">
            <v>จรรยารักษ์</v>
          </cell>
          <cell r="BF868">
            <v>3</v>
          </cell>
          <cell r="BH868">
            <v>883263010914</v>
          </cell>
          <cell r="BI868" t="str">
            <v>นางกุหลาบ   เปี้ยปาละ</v>
          </cell>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Z869">
            <v>27</v>
          </cell>
          <cell r="AA869">
            <v>8</v>
          </cell>
          <cell r="AB869">
            <v>2563</v>
          </cell>
          <cell r="BC869" t="str">
            <v>จรรยารักษ์</v>
          </cell>
          <cell r="BF869">
            <v>3</v>
          </cell>
          <cell r="BH869">
            <v>883263010919</v>
          </cell>
          <cell r="BI869" t="str">
            <v>นายสัมฤทธิ์   เปี้ยปาละ</v>
          </cell>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Z870">
            <v>4</v>
          </cell>
          <cell r="AA870">
            <v>8</v>
          </cell>
          <cell r="AB870">
            <v>2563</v>
          </cell>
          <cell r="AM870" t="str">
            <v>น.ส.3 ก.</v>
          </cell>
          <cell r="AN870">
            <v>4028</v>
          </cell>
          <cell r="AO870" t="str">
            <v>ดอยเต่า</v>
          </cell>
          <cell r="AP870" t="str">
            <v>ดอยเต่า</v>
          </cell>
          <cell r="AQ870" t="str">
            <v>เชียงใหม่</v>
          </cell>
          <cell r="BC870" t="str">
            <v>จรรยารักษ์</v>
          </cell>
          <cell r="BF870">
            <v>3</v>
          </cell>
          <cell r="BH870">
            <v>883263011405</v>
          </cell>
          <cell r="BI870" t="str">
            <v>นายเปิง   แก้วแก้ง</v>
          </cell>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BH871">
            <v>883263010013</v>
          </cell>
          <cell r="BI871" t="str">
            <v>นางสุรีย์   สอนนะ</v>
          </cell>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BC872" t="str">
            <v>เกศินี</v>
          </cell>
          <cell r="BH872">
            <v>883263010008</v>
          </cell>
          <cell r="BI872" t="str">
            <v>นางสาวจันทร์สอง   สิทธิโม้</v>
          </cell>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BH873">
            <v>883263010265</v>
          </cell>
          <cell r="BI873" t="str">
            <v>นายบุญยืน   วงศ์วัฒนดารา</v>
          </cell>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BH874">
            <v>883263011399</v>
          </cell>
          <cell r="BI874" t="str">
            <v>นายสิทธิพล   เกตุแก้ว</v>
          </cell>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BH875">
            <v>883263011401</v>
          </cell>
          <cell r="BI875" t="str">
            <v>นางทองใบ   ด้วงยศ</v>
          </cell>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BH876">
            <v>883263011410</v>
          </cell>
          <cell r="BI876" t="str">
            <v>นายวัชรินทร์   ธิทา</v>
          </cell>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BH877">
            <v>883263011273</v>
          </cell>
          <cell r="BI877" t="str">
            <v>นางสาวอิตา   กลิ่นขจรไกล</v>
          </cell>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BH878">
            <v>883263011279</v>
          </cell>
          <cell r="BI878" t="str">
            <v>นายณัฐพงษ์   อ้ายคำ</v>
          </cell>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Z879">
            <v>17</v>
          </cell>
          <cell r="AA879">
            <v>8</v>
          </cell>
          <cell r="AB879">
            <v>2564</v>
          </cell>
          <cell r="BC879" t="str">
            <v>เกศินี</v>
          </cell>
          <cell r="BH879">
            <v>0</v>
          </cell>
          <cell r="BI879" t="str">
            <v>นายอนุพงษ์   พันทอง</v>
          </cell>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T879">
            <v>5</v>
          </cell>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BH880">
            <v>883163010732</v>
          </cell>
          <cell r="BI880" t="str">
            <v>นางสุทธินีย์   บัวเย็น</v>
          </cell>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row>
        <row r="881">
          <cell r="B881">
            <v>876</v>
          </cell>
          <cell r="C881">
            <v>30</v>
          </cell>
          <cell r="D881">
            <v>12</v>
          </cell>
          <cell r="E881">
            <v>2563</v>
          </cell>
          <cell r="F881">
            <v>800011908905</v>
          </cell>
          <cell r="G881" t="str">
            <v>นางสาว</v>
          </cell>
          <cell r="H881" t="str">
            <v>รจนา</v>
          </cell>
          <cell r="I881" t="str">
            <v>รจินา</v>
          </cell>
          <cell r="K881" t="str">
            <v>ประตูช้างเผือก</v>
          </cell>
          <cell r="L881" t="str">
            <v>เชียงใหม่ 1</v>
          </cell>
          <cell r="M881">
            <v>8</v>
          </cell>
          <cell r="R881" t="str">
            <v>จังหวัดเทิง</v>
          </cell>
          <cell r="S881" t="str">
            <v>ผบ.123</v>
          </cell>
          <cell r="T881">
            <v>2561</v>
          </cell>
          <cell r="U881" t="str">
            <v>ผบ.744</v>
          </cell>
          <cell r="V881">
            <v>2561</v>
          </cell>
          <cell r="BH881">
            <v>0</v>
          </cell>
          <cell r="BI881" t="str">
            <v>นางสาวรจนา   รจินา</v>
          </cell>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BC882" t="str">
            <v>อคธรรม</v>
          </cell>
          <cell r="BH882">
            <v>823560010182</v>
          </cell>
          <cell r="BI882" t="str">
            <v>นายเดชดวง   อิ่นคำ</v>
          </cell>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T882">
            <v>4</v>
          </cell>
          <cell r="BU882">
            <v>4</v>
          </cell>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BH883">
            <v>883163010389</v>
          </cell>
          <cell r="BI883" t="str">
            <v>นางอัจฉรา   บุตรชน</v>
          </cell>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T883">
            <v>4</v>
          </cell>
          <cell r="BU883">
            <v>4</v>
          </cell>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BH884">
            <v>883162012046</v>
          </cell>
          <cell r="BI884" t="str">
            <v>นายหรือพันตำรวจโทสรรชัยหรือกฤษฎิ์ธนภัช   บัวลาดหรือบัวลาดชิณภโชติ</v>
          </cell>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BH885">
            <v>883263011280</v>
          </cell>
          <cell r="BI885" t="str">
            <v>นางกัญญาพัชร   พงษ์ดี</v>
          </cell>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BC886" t="str">
            <v>อคธรรม</v>
          </cell>
          <cell r="BH886">
            <v>883262012006</v>
          </cell>
          <cell r="BI886" t="str">
            <v>นายทัชชภน   ไชยยวง</v>
          </cell>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T886">
            <v>5</v>
          </cell>
          <cell r="BU886">
            <v>5</v>
          </cell>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BH887">
            <v>883263010909</v>
          </cell>
          <cell r="BI887" t="str">
            <v>นางสาวเตือนจิต   สิทธิออน</v>
          </cell>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BH888">
            <v>883262011998</v>
          </cell>
          <cell r="BI888" t="str">
            <v>นางสาวทัศนีย์   แปรสูงเนิน</v>
          </cell>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BH889">
            <v>883263011391</v>
          </cell>
          <cell r="BI889" t="str">
            <v>นางสาวอรพิน   สิบปัน</v>
          </cell>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BH890">
            <v>883262012010</v>
          </cell>
          <cell r="BI890" t="str">
            <v>นางสาวจรรยพร   ใฝนันตา</v>
          </cell>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BH891">
            <v>883263010905</v>
          </cell>
          <cell r="BI891" t="str">
            <v>นางสาวรัชวรรณ   กันธิมา</v>
          </cell>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BH892">
            <v>883263011396</v>
          </cell>
          <cell r="BI892" t="str">
            <v>นางสาวอุรวรา   เชยประทับ</v>
          </cell>
        </row>
        <row r="893">
          <cell r="B893">
            <v>888</v>
          </cell>
          <cell r="C893">
            <v>30</v>
          </cell>
          <cell r="D893">
            <v>12</v>
          </cell>
          <cell r="E893">
            <v>2563</v>
          </cell>
          <cell r="F893">
            <v>800050495640</v>
          </cell>
          <cell r="G893" t="str">
            <v>วิสาหกิจชุมชนเกษตรห้วยส้ม</v>
          </cell>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BH893">
            <v>883260103925</v>
          </cell>
          <cell r="BI893" t="str">
            <v xml:space="preserve">วิสาหกิจชุมชนเกษตรห้วยส้ม   </v>
          </cell>
        </row>
        <row r="894">
          <cell r="B894">
            <v>889</v>
          </cell>
          <cell r="C894">
            <v>30</v>
          </cell>
          <cell r="D894">
            <v>12</v>
          </cell>
          <cell r="E894">
            <v>2563</v>
          </cell>
          <cell r="F894">
            <v>800056500856</v>
          </cell>
          <cell r="G894" t="str">
            <v>วิสาหกิจชุมชนกลุ่มเกษตรเพียงพอ อ.ดอยเต่า</v>
          </cell>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BH894">
            <v>883263010926</v>
          </cell>
          <cell r="BI894" t="str">
            <v xml:space="preserve">วิสาหกิจชุมชนกลุ่มเกษตรเพียงพอ อ.ดอยเต่า   </v>
          </cell>
        </row>
        <row r="895">
          <cell r="B895">
            <v>890</v>
          </cell>
          <cell r="C895">
            <v>7</v>
          </cell>
          <cell r="D895">
            <v>10</v>
          </cell>
          <cell r="E895">
            <v>2563</v>
          </cell>
          <cell r="F895">
            <v>800038467307</v>
          </cell>
          <cell r="G895" t="str">
            <v>นาย</v>
          </cell>
          <cell r="H895" t="str">
            <v>นลาทิศหรือธนกฤต</v>
          </cell>
          <cell r="I895" t="str">
            <v>บุญสุข</v>
          </cell>
          <cell r="K895" t="str">
            <v>จอมทอง</v>
          </cell>
          <cell r="L895" t="str">
            <v>เชียงใหม่ 3</v>
          </cell>
          <cell r="M895">
            <v>8</v>
          </cell>
          <cell r="R895" t="str">
            <v>จังหวัดฮอด</v>
          </cell>
          <cell r="S895" t="str">
            <v>ผบ.693</v>
          </cell>
          <cell r="T895">
            <v>2558</v>
          </cell>
          <cell r="U895" t="str">
            <v>ผบ84</v>
          </cell>
          <cell r="V895">
            <v>2559</v>
          </cell>
          <cell r="BH895">
            <v>823758010445</v>
          </cell>
          <cell r="BI895" t="str">
            <v>นายนลาทิศหรือธนกฤต   บุญสุข</v>
          </cell>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T895">
            <v>6</v>
          </cell>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AM896" t="str">
            <v>โฉนด</v>
          </cell>
          <cell r="AN896">
            <v>14549061425</v>
          </cell>
          <cell r="AO896" t="str">
            <v>แม่กรณ์</v>
          </cell>
          <cell r="AP896" t="str">
            <v>เมือง</v>
          </cell>
          <cell r="AQ896" t="str">
            <v>เชียงราย</v>
          </cell>
          <cell r="BB896" t="str">
            <v>ยึดทรัพย์ (คำสั่ง 11/8/2564)</v>
          </cell>
          <cell r="BC896" t="str">
            <v>อคธรรม</v>
          </cell>
          <cell r="BD896" t="str">
            <v>ยึดทรัพย์ (คำสั่ง 11/8/2564)</v>
          </cell>
          <cell r="BH896">
            <v>883263011446</v>
          </cell>
          <cell r="BI896" t="str">
            <v>นายอนุรักษ์   ปกรณ์ฑิป</v>
          </cell>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T896">
            <v>4</v>
          </cell>
          <cell r="BU896">
            <v>4</v>
          </cell>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BC897" t="str">
            <v>อคธรรม</v>
          </cell>
          <cell r="BH897">
            <v>883163011157</v>
          </cell>
          <cell r="BI897" t="str">
            <v>นางสาวอุไรวรรณ   โปธิวงค์หรืออูปเงิน</v>
          </cell>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BC898" t="str">
            <v>อคธรรม</v>
          </cell>
          <cell r="BH898">
            <v>883163011160</v>
          </cell>
          <cell r="BI898" t="str">
            <v>นายโชคชัย   ตาติวงค์</v>
          </cell>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AM899" t="str">
            <v>โฉนด</v>
          </cell>
          <cell r="AN899">
            <v>454</v>
          </cell>
          <cell r="AO899" t="str">
            <v>สะเมิงใต้</v>
          </cell>
          <cell r="AP899" t="str">
            <v>สะเมิง</v>
          </cell>
          <cell r="AQ899" t="str">
            <v>เชียงใหม่</v>
          </cell>
          <cell r="BB899" t="str">
            <v>คำสั่งยึด 27/7/2564</v>
          </cell>
          <cell r="BC899" t="str">
            <v>อคธรรม</v>
          </cell>
          <cell r="BH899">
            <v>883163011161</v>
          </cell>
          <cell r="BI899" t="str">
            <v>นายกัณณพนต์   อินเหลือละ</v>
          </cell>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BC900" t="str">
            <v>อคธรรม</v>
          </cell>
          <cell r="BH900">
            <v>883163011164</v>
          </cell>
          <cell r="BI900" t="str">
            <v>นางสาวผกามาศ   มณีเนตร</v>
          </cell>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BC901" t="str">
            <v>อคธรรม</v>
          </cell>
          <cell r="BH901">
            <v>883163011165</v>
          </cell>
          <cell r="BI901" t="str">
            <v>นางบุญเสริม   จันทร์สว่าง</v>
          </cell>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BB902" t="str">
            <v>สืบครั้งที่ 2 30/5/2567//ลงผลรายงานครั้งที่ 2 7/6/2567//</v>
          </cell>
          <cell r="BC902" t="str">
            <v>อคธรรม</v>
          </cell>
          <cell r="BH902">
            <v>883163010957</v>
          </cell>
          <cell r="BI902" t="str">
            <v>นางสาวสุจีรา   คชานันท์</v>
          </cell>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BC903" t="str">
            <v>อคธรรม</v>
          </cell>
          <cell r="BH903">
            <v>883163011167</v>
          </cell>
          <cell r="BI903" t="str">
            <v>นายสมบูรณ์     เรือนหล้า</v>
          </cell>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BC904" t="str">
            <v>อคธรรม</v>
          </cell>
          <cell r="BH904">
            <v>883163011169</v>
          </cell>
          <cell r="BI904" t="str">
            <v>นางสาวทิพย์ชนก   ปุนนะมา</v>
          </cell>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BC905" t="str">
            <v>อคธรรม</v>
          </cell>
          <cell r="BH905">
            <v>883163011171</v>
          </cell>
          <cell r="BI905" t="str">
            <v>นายจรัล   บัวตุม</v>
          </cell>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BC906" t="str">
            <v>อคธรรม</v>
          </cell>
          <cell r="BH906">
            <v>883163010057</v>
          </cell>
          <cell r="BI906" t="str">
            <v>นางสาวแสงเดือน   บรรณสาร</v>
          </cell>
          <cell r="BS906" t="str">
            <v>พบทรัพย์</v>
          </cell>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BC907" t="str">
            <v>อคธรรม</v>
          </cell>
          <cell r="BH907">
            <v>883163011174</v>
          </cell>
          <cell r="BI907" t="str">
            <v>นายพิจิต   ริบือ</v>
          </cell>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BC908" t="str">
            <v>อคธรรม</v>
          </cell>
          <cell r="BH908">
            <v>883163011450</v>
          </cell>
          <cell r="BI908" t="str">
            <v>นายจำนง   พะก่าขุน</v>
          </cell>
          <cell r="BS908" t="str">
            <v>พบทรัพย์</v>
          </cell>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BC909" t="str">
            <v>อคธรรม</v>
          </cell>
          <cell r="BH909">
            <v>883163011447</v>
          </cell>
          <cell r="BI909" t="str">
            <v>นายสวัสดิ์   ดวงแก้ว</v>
          </cell>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BC910" t="str">
            <v>อคธรรม</v>
          </cell>
          <cell r="BH910">
            <v>883163011294</v>
          </cell>
          <cell r="BI910" t="str">
            <v>นางสาวศิรประภา   ปินตามา</v>
          </cell>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BC911" t="str">
            <v>อคธรรม</v>
          </cell>
          <cell r="BH911">
            <v>883163011445</v>
          </cell>
          <cell r="BI911" t="str">
            <v>นางสาวกชพรรณ   กุลปาลีจรัส</v>
          </cell>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BC912" t="str">
            <v>อคธรรม</v>
          </cell>
          <cell r="BH912">
            <v>883163011293</v>
          </cell>
          <cell r="BI912" t="str">
            <v>นางภัสรัค   หอมช่วง</v>
          </cell>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BC913" t="str">
            <v>อคธรรม</v>
          </cell>
          <cell r="BH913">
            <v>883163011156</v>
          </cell>
          <cell r="BI913" t="str">
            <v>นายรัตน์ธิชัย   ชมภู</v>
          </cell>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BC914" t="str">
            <v>อคธรรม</v>
          </cell>
          <cell r="BH914">
            <v>883163010663</v>
          </cell>
          <cell r="BI914" t="str">
            <v>นายวิชัย   ดวงพัตรา</v>
          </cell>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BC915" t="str">
            <v>อคธรรม</v>
          </cell>
          <cell r="BH915">
            <v>883163011176</v>
          </cell>
          <cell r="BI915" t="str">
            <v>นายธนากร   สมโพธิ์</v>
          </cell>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BB916" t="str">
            <v xml:space="preserve">คำสั่งสืบทรัพย์ รอบ2 </v>
          </cell>
          <cell r="BC916" t="str">
            <v>อคธรรม</v>
          </cell>
          <cell r="BH916">
            <v>823561010083</v>
          </cell>
          <cell r="BI916" t="str">
            <v>นางอัญชลี   สุทธิพันธ์</v>
          </cell>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row>
        <row r="917">
          <cell r="B917">
            <v>912</v>
          </cell>
          <cell r="C917">
            <v>21</v>
          </cell>
          <cell r="D917">
            <v>1</v>
          </cell>
          <cell r="E917">
            <v>2564</v>
          </cell>
          <cell r="F917">
            <v>800047460004</v>
          </cell>
          <cell r="G917" t="str">
            <v>นาย</v>
          </cell>
          <cell r="H917" t="str">
            <v>จุลจักร</v>
          </cell>
          <cell r="I917" t="str">
            <v>อินสุด</v>
          </cell>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BB917" t="str">
            <v>รายงานผลสืบทรัพย์  24/9/2567</v>
          </cell>
          <cell r="BC917" t="str">
            <v>อคธรรม</v>
          </cell>
          <cell r="BH917">
            <v>883163011825</v>
          </cell>
          <cell r="BI917" t="str">
            <v>นายจุลจักร   อินสุด</v>
          </cell>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BB918" t="str">
            <v>รายงานผลสืบทรัพย์  24/9/2567</v>
          </cell>
          <cell r="BC918" t="str">
            <v>อคธรรม</v>
          </cell>
          <cell r="BH918">
            <v>823560011070</v>
          </cell>
          <cell r="BI918" t="str">
            <v>นางสาวนาสีมา   กูติ</v>
          </cell>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BC919" t="str">
            <v>อคธรรม</v>
          </cell>
          <cell r="BH919">
            <v>883263010021</v>
          </cell>
          <cell r="BI919" t="str">
            <v>นางสายทอง   ธนูแปง</v>
          </cell>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BC920" t="str">
            <v>อคธรรม</v>
          </cell>
          <cell r="BH920">
            <v>883263010023</v>
          </cell>
          <cell r="BI920" t="str">
            <v>นายศรัญญู   อินต๊ะเปียง</v>
          </cell>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BC921" t="str">
            <v>อคธรรม</v>
          </cell>
          <cell r="BH921">
            <v>883163011612</v>
          </cell>
          <cell r="BI921" t="str">
            <v>นางสาวอัญชลี   จันทร์ตา</v>
          </cell>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BC922" t="str">
            <v>อคธรรม</v>
          </cell>
          <cell r="BH922">
            <v>883163011218</v>
          </cell>
          <cell r="BI922" t="str">
            <v>นางพันธนะ   ไชยช่อฟ้า</v>
          </cell>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BC923" t="str">
            <v>เกศินี</v>
          </cell>
          <cell r="BH923">
            <v>883263010764</v>
          </cell>
          <cell r="BI923" t="str">
            <v>นายยุทธนา   แก้วมาลา</v>
          </cell>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BC924" t="str">
            <v>อคธรรม</v>
          </cell>
          <cell r="BH924">
            <v>0</v>
          </cell>
          <cell r="BI924" t="str">
            <v>นางปริมชยาภรณ์หรือบุปผา   ปงลังกากาพสิษฐ์หรือปงลังกา</v>
          </cell>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BC925" t="str">
            <v>อคธรรม</v>
          </cell>
          <cell r="BH925">
            <v>0</v>
          </cell>
          <cell r="BI925" t="str">
            <v>นายกฤษฎ์ชนัญญูหรือเทวราช   ปงลังกาพสิษฐ์หรือปงลังกา</v>
          </cell>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BC926" t="str">
            <v>อคธรรม</v>
          </cell>
          <cell r="BH926">
            <v>0</v>
          </cell>
          <cell r="BI926" t="str">
            <v>นางสาวมลวิภา   แสนคำวงค์</v>
          </cell>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BC927" t="str">
            <v>อคธรรม</v>
          </cell>
          <cell r="BH927">
            <v>883163010360</v>
          </cell>
          <cell r="BI927" t="str">
            <v>นายอำนวย   ไชยสังข์</v>
          </cell>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BB928" t="str">
            <v>รายงานผล6/04/2567</v>
          </cell>
          <cell r="BC928" t="str">
            <v>อคธรรม</v>
          </cell>
          <cell r="BH928">
            <v>883163010775</v>
          </cell>
          <cell r="BI928" t="str">
            <v>นายณัฐธวัช   มูลสม</v>
          </cell>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T928">
            <v>1</v>
          </cell>
          <cell r="BU928">
            <v>1</v>
          </cell>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BC929" t="str">
            <v>อคธรรม</v>
          </cell>
          <cell r="BH929">
            <v>883163011152</v>
          </cell>
          <cell r="BI929" t="str">
            <v>ว่าที่ร้อยตรีหญิงพิกุล   กันทะ</v>
          </cell>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BC930" t="str">
            <v>อคธรรม</v>
          </cell>
          <cell r="BH930">
            <v>883163011688</v>
          </cell>
          <cell r="BI930" t="str">
            <v>นางขวัญเรือน   กีบสันเทียะ</v>
          </cell>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BC931" t="str">
            <v>อคธรรม</v>
          </cell>
          <cell r="BH931">
            <v>883163010410</v>
          </cell>
          <cell r="BI931" t="str">
            <v>นางสาวดุจเดือน   ผ่องแผ้ว</v>
          </cell>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T931">
            <v>3</v>
          </cell>
          <cell r="BU931">
            <v>3</v>
          </cell>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BC932" t="str">
            <v>อคธรรม</v>
          </cell>
          <cell r="BH932">
            <v>883163010403</v>
          </cell>
          <cell r="BI932" t="str">
            <v>นาง
จ่าสิบเอกธนิดาหรือยุวดี
ชัชพล   ธงสวัสดิ์
สร้อยคำ</v>
          </cell>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BB933" t="str">
            <v xml:space="preserve">สืบทรัพย์ (คำสั่ง 25/3/2567)รอบที่1 // รายงานวันที่ </v>
          </cell>
          <cell r="BC933" t="str">
            <v>อคธรรม</v>
          </cell>
          <cell r="BH933">
            <v>883163010381</v>
          </cell>
          <cell r="BI933" t="str">
            <v>นางกนกกร   ขันธวิชัย</v>
          </cell>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row>
        <row r="934">
          <cell r="B934">
            <v>929</v>
          </cell>
          <cell r="C934">
            <v>20</v>
          </cell>
          <cell r="D934">
            <v>1</v>
          </cell>
          <cell r="E934">
            <v>2564</v>
          </cell>
          <cell r="F934">
            <v>800017954986</v>
          </cell>
          <cell r="G934" t="str">
            <v>นาย</v>
          </cell>
          <cell r="H934" t="str">
            <v>อนุเทน</v>
          </cell>
          <cell r="I934" t="str">
            <v>กิติอุดม</v>
          </cell>
          <cell r="K934" t="str">
            <v>เชียงใหม่</v>
          </cell>
          <cell r="L934" t="str">
            <v>เชียงใหม่ 1</v>
          </cell>
          <cell r="M934">
            <v>8</v>
          </cell>
          <cell r="N934" t="str">
            <v>สินเชื่อพัฒนากลุ่มอาชีพ</v>
          </cell>
          <cell r="O934" t="str">
            <v>1.บุคคลค้ำประกัน</v>
          </cell>
          <cell r="R934" t="str">
            <v>จังหวัดเชียงใหม่</v>
          </cell>
          <cell r="S934" t="str">
            <v>ผบ2776</v>
          </cell>
          <cell r="T934">
            <v>2562</v>
          </cell>
          <cell r="U934" t="str">
            <v>ผบ1251</v>
          </cell>
          <cell r="V934">
            <v>2563</v>
          </cell>
          <cell r="BB934" t="str">
            <v>ยึดทรัพย์</v>
          </cell>
          <cell r="BC934" t="str">
            <v>ศรัญญู</v>
          </cell>
          <cell r="BH934">
            <v>823561010723</v>
          </cell>
          <cell r="BI934" t="str">
            <v>นายอนุเทน   กิติอุดม</v>
          </cell>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R935" t="str">
            <v>จังหวัดพะเยา</v>
          </cell>
          <cell r="S935" t="str">
            <v>ผบ1213</v>
          </cell>
          <cell r="T935">
            <v>2561</v>
          </cell>
          <cell r="U935" t="str">
            <v>ผบ2024</v>
          </cell>
          <cell r="V935">
            <v>2561</v>
          </cell>
          <cell r="BB935" t="str">
            <v>ยึดทรัพย์</v>
          </cell>
          <cell r="BC935" t="str">
            <v>ธนกร</v>
          </cell>
          <cell r="BH935">
            <v>0</v>
          </cell>
          <cell r="BI935" t="str">
            <v>นายศราวุธ   บัวเขียว</v>
          </cell>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R936" t="str">
            <v>จังหวัดลำปาง</v>
          </cell>
          <cell r="S936" t="str">
            <v>ผบ420</v>
          </cell>
          <cell r="T936">
            <v>2560</v>
          </cell>
          <cell r="U936" t="str">
            <v>ผบ752</v>
          </cell>
          <cell r="V936">
            <v>2560</v>
          </cell>
          <cell r="BC936" t="str">
            <v>มลฤดี
ยึด(สารุธ)</v>
          </cell>
          <cell r="BD936" t="str">
            <v>ฉ.133381 ต.เหมืองง่า อ.เมือง จ.ลำพูน(ล.3)(24/5/2564)</v>
          </cell>
          <cell r="BH936">
            <v>0</v>
          </cell>
          <cell r="BI936" t="str">
            <v>นางธนัชญา   สิงห์แก้ว</v>
          </cell>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T936">
            <v>5</v>
          </cell>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R937" t="str">
            <v>แขวงเชียงใหม่</v>
          </cell>
          <cell r="S937" t="str">
            <v>ผบ4117</v>
          </cell>
          <cell r="T937">
            <v>2562</v>
          </cell>
          <cell r="U937" t="str">
            <v>ผบ4874</v>
          </cell>
          <cell r="V937">
            <v>2562</v>
          </cell>
          <cell r="BB937" t="str">
            <v>ยึดทรัพย์</v>
          </cell>
          <cell r="BC937" t="str">
            <v>สารุทธ์</v>
          </cell>
          <cell r="BH937">
            <v>0</v>
          </cell>
          <cell r="BI937" t="str">
            <v>นายชาญณรงค์   เงินสม</v>
          </cell>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BB938" t="str">
            <v>ยึดทรัพย์</v>
          </cell>
          <cell r="BC938" t="str">
            <v>สารุทธ์</v>
          </cell>
          <cell r="BH938">
            <v>823559010180</v>
          </cell>
          <cell r="BI938" t="str">
            <v>นางสาวไพรินทร์   สุริยะ</v>
          </cell>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R939" t="str">
            <v>จังหวัดเชียงใหม่</v>
          </cell>
          <cell r="S939" t="str">
            <v>ผบ.1598</v>
          </cell>
          <cell r="T939">
            <v>2558</v>
          </cell>
          <cell r="U939" t="str">
            <v>ผบ.2550</v>
          </cell>
          <cell r="V939">
            <v>2558</v>
          </cell>
          <cell r="Z939">
            <v>18</v>
          </cell>
          <cell r="AA939">
            <v>12</v>
          </cell>
          <cell r="AB939">
            <v>2558</v>
          </cell>
          <cell r="BC939" t="str">
            <v>อคธรรม</v>
          </cell>
          <cell r="BH939">
            <v>823658010131</v>
          </cell>
          <cell r="BI939" t="str">
            <v>นางวิไลลักษณ์หรือณภษร   คูตระกูล</v>
          </cell>
          <cell r="BJ939">
            <v>242568</v>
          </cell>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T939">
            <v>2</v>
          </cell>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R940" t="str">
            <v>จังหวัดเชียงใหม่</v>
          </cell>
          <cell r="S940" t="str">
            <v>ผบ.1682</v>
          </cell>
          <cell r="T940">
            <v>2554</v>
          </cell>
          <cell r="U940" t="str">
            <v>ผบ.1708</v>
          </cell>
          <cell r="V940">
            <v>2554</v>
          </cell>
          <cell r="Z940">
            <v>30</v>
          </cell>
          <cell r="AA940">
            <v>11</v>
          </cell>
          <cell r="AB940">
            <v>2554</v>
          </cell>
          <cell r="BC940" t="str">
            <v>อคธรรม</v>
          </cell>
          <cell r="BH940">
            <v>883262010306</v>
          </cell>
          <cell r="BI940" t="str">
            <v>จ่าสิบตรี ราวี   ปทุมรุ่ง</v>
          </cell>
          <cell r="BJ940">
            <v>242568</v>
          </cell>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T940">
            <v>2</v>
          </cell>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R941" t="str">
            <v>จังหวัดเชียงใหม่</v>
          </cell>
          <cell r="S941" t="str">
            <v>ย574</v>
          </cell>
          <cell r="T941">
            <v>2549</v>
          </cell>
          <cell r="U941" t="str">
            <v>ย629</v>
          </cell>
          <cell r="V941">
            <v>2549</v>
          </cell>
          <cell r="Z941">
            <v>27</v>
          </cell>
          <cell r="AA941">
            <v>11</v>
          </cell>
          <cell r="AB941">
            <v>2549</v>
          </cell>
          <cell r="BC941" t="str">
            <v>ธรรมสิน</v>
          </cell>
          <cell r="BH941">
            <v>883262010399</v>
          </cell>
          <cell r="BI941" t="str">
            <v>นาย
นางธนะศักดิ์
ผ่องพรรณหรือชุติภา   สหัสสธารา
ไชยสิทธิ์</v>
          </cell>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T941">
            <v>2</v>
          </cell>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R942" t="str">
            <v>จังหวัดเชียงใหม่</v>
          </cell>
          <cell r="S942" t="str">
            <v>ผบ1587</v>
          </cell>
          <cell r="T942">
            <v>2560</v>
          </cell>
          <cell r="U942" t="str">
            <v>ผบ1991</v>
          </cell>
          <cell r="V942">
            <v>2561</v>
          </cell>
          <cell r="BC942" t="str">
            <v>อคธรรม</v>
          </cell>
          <cell r="BH942">
            <v>823759010629</v>
          </cell>
          <cell r="BI942" t="str">
            <v>นางสาว
นายกนดา
บวรหรือคฑา   กุลสวัสดิ์
กุลสวัสดิ์</v>
          </cell>
          <cell r="BJ942">
            <v>242568</v>
          </cell>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T942">
            <v>3</v>
          </cell>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R943" t="str">
            <v>จังหวัดเชียงใหม่</v>
          </cell>
          <cell r="S943" t="str">
            <v>ผบ898</v>
          </cell>
          <cell r="T943">
            <v>2563</v>
          </cell>
          <cell r="U943" t="str">
            <v>ผบ2352</v>
          </cell>
          <cell r="V943">
            <v>2563</v>
          </cell>
          <cell r="BC943" t="str">
            <v>อคธรรม</v>
          </cell>
          <cell r="BH943">
            <v>883262012419</v>
          </cell>
          <cell r="BI943" t="str">
            <v>นายคุณธน   จันทร์ธีระโรจน์</v>
          </cell>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T943">
            <v>4</v>
          </cell>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E943">
            <v>4</v>
          </cell>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R944" t="str">
            <v>จังหวัดแพร่</v>
          </cell>
          <cell r="S944" t="str">
            <v>ผบ518</v>
          </cell>
          <cell r="T944">
            <v>2561</v>
          </cell>
          <cell r="U944" t="str">
            <v>ผบ2226</v>
          </cell>
          <cell r="V944">
            <v>2561</v>
          </cell>
          <cell r="BB944" t="str">
            <v>รายงานผลสืบทรัพย์  25/9/2567</v>
          </cell>
          <cell r="BC944" t="str">
            <v>อคธรรม</v>
          </cell>
          <cell r="BH944">
            <v>0</v>
          </cell>
          <cell r="BI944" t="str">
            <v>นางสุพรรณิกา   คำอ้าย</v>
          </cell>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44">
            <v>5</v>
          </cell>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R945" t="str">
            <v>แขวงเชียงใหม่</v>
          </cell>
          <cell r="S945" t="str">
            <v>ผบ2559</v>
          </cell>
          <cell r="T945">
            <v>2563</v>
          </cell>
          <cell r="U945" t="str">
            <v>ผบ5040</v>
          </cell>
          <cell r="V945">
            <v>2563</v>
          </cell>
          <cell r="BC945" t="str">
            <v>อคธรรม</v>
          </cell>
          <cell r="BH945">
            <v>0</v>
          </cell>
          <cell r="BI945" t="str">
            <v>นางสาวพิมพร   เรืองศรี</v>
          </cell>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BC946" t="str">
            <v>เกศินี</v>
          </cell>
          <cell r="BH946">
            <v>852958010308</v>
          </cell>
          <cell r="BI946" t="str">
            <v>นางอำไพ   สุขสวัสดิ์</v>
          </cell>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BC947" t="str">
            <v>เกศินี</v>
          </cell>
          <cell r="BH947">
            <v>823560010827</v>
          </cell>
          <cell r="BI947" t="str">
            <v>นางธัญญภัสร์   ชนะภัย</v>
          </cell>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BC948" t="str">
            <v>เกศินี</v>
          </cell>
          <cell r="BH948">
            <v>823558010746</v>
          </cell>
          <cell r="BI948" t="str">
            <v>นายนิกร   เตียมตะนา</v>
          </cell>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BC949" t="str">
            <v>เกศินี</v>
          </cell>
          <cell r="BH949">
            <v>883162010726</v>
          </cell>
          <cell r="BI949" t="str">
            <v>นายสมพงษ์      ไพรกาญจนเกษร</v>
          </cell>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BC950" t="str">
            <v>เกศินี</v>
          </cell>
          <cell r="BH950">
            <v>883162010686</v>
          </cell>
          <cell r="BI950" t="str">
            <v>นางสาวสุภาภรณ์      เรืองสังข์</v>
          </cell>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BC951" t="str">
            <v>เกศินี</v>
          </cell>
          <cell r="BH951">
            <v>883162010679</v>
          </cell>
          <cell r="BI951" t="str">
            <v>นางญาณภัทร      จันทร์หอม</v>
          </cell>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BC952" t="str">
            <v>เกศินี</v>
          </cell>
          <cell r="BH952">
            <v>883161010198</v>
          </cell>
          <cell r="BI952" t="str">
            <v>นายสราวุฒิ   เพชรมหาชน</v>
          </cell>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BC953" t="str">
            <v>เกศินี</v>
          </cell>
          <cell r="BH953">
            <v>823559010646</v>
          </cell>
          <cell r="BI953" t="str">
            <v>นายจำลอง   กีรติธีระกุล</v>
          </cell>
          <cell r="BJ953">
            <v>242594</v>
          </cell>
          <cell r="BK953">
            <v>242618</v>
          </cell>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T953">
            <v>3</v>
          </cell>
          <cell r="BU953">
            <v>3</v>
          </cell>
          <cell r="CD953" t="str">
            <v>พบ
พบ
พบ</v>
          </cell>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BC954" t="str">
            <v>เกศินี</v>
          </cell>
          <cell r="BH954">
            <v>883161010283</v>
          </cell>
          <cell r="BI954" t="str">
            <v>นางณัฐณิชา   ไชยวรรณ</v>
          </cell>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BC955" t="str">
            <v>เกศินี</v>
          </cell>
          <cell r="BH955">
            <v>883162010587</v>
          </cell>
          <cell r="BI955" t="str">
            <v>นางสาวคณิตรา      ฟูสี</v>
          </cell>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BC956" t="str">
            <v>เกศินี</v>
          </cell>
          <cell r="BH956">
            <v>823561010810</v>
          </cell>
          <cell r="BI956" t="str">
            <v>นางพิมพ์กุลชา   ประดิษฐ์นิธิเดช</v>
          </cell>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R957" t="str">
            <v>แขวงเชียงใหม่</v>
          </cell>
          <cell r="S957" t="str">
            <v>ผบ.10097</v>
          </cell>
          <cell r="T957">
            <v>2562</v>
          </cell>
          <cell r="U957" t="str">
            <v>ผบ10620</v>
          </cell>
          <cell r="V957">
            <v>2562</v>
          </cell>
          <cell r="BC957" t="str">
            <v>เกศินี</v>
          </cell>
          <cell r="BH957">
            <v>883162011070</v>
          </cell>
          <cell r="BI957" t="str">
            <v>นางสาวเดือน   ถนอมรุ่งเรือง</v>
          </cell>
          <cell r="BN957" t="str">
            <v>ลูกหนี้ปิดบัญชี</v>
          </cell>
          <cell r="BO957" t="str">
            <v>ลูกหนี้ปิดบัญชี</v>
          </cell>
          <cell r="BP957" t="str">
            <v>ลูกหนี้ปิดบัญชี</v>
          </cell>
          <cell r="BQ957" t="str">
            <v>ลูกหนี้ปิดบัญชี</v>
          </cell>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P958">
            <v>89582</v>
          </cell>
          <cell r="Q958">
            <v>17278.79</v>
          </cell>
          <cell r="R958" t="str">
            <v>จังหวัดแม่สะเรียง</v>
          </cell>
          <cell r="S958" t="str">
            <v>ผบ.446</v>
          </cell>
          <cell r="T958">
            <v>2562</v>
          </cell>
          <cell r="U958" t="str">
            <v>ผบ64</v>
          </cell>
          <cell r="V958">
            <v>2563</v>
          </cell>
          <cell r="BC958" t="str">
            <v>เกศินี</v>
          </cell>
          <cell r="BH958">
            <v>883162010720</v>
          </cell>
          <cell r="BI958" t="str">
            <v>นายภูศิวัฒน์      รักพวก</v>
          </cell>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P959">
            <v>50966.73</v>
          </cell>
          <cell r="Q959">
            <v>30682.86</v>
          </cell>
          <cell r="R959" t="str">
            <v>จังหวัดแม่สะเรียง</v>
          </cell>
          <cell r="S959" t="str">
            <v>ผบ.445</v>
          </cell>
          <cell r="T959">
            <v>2562</v>
          </cell>
          <cell r="U959" t="str">
            <v>ผบ3</v>
          </cell>
          <cell r="V959">
            <v>2563</v>
          </cell>
          <cell r="BC959" t="str">
            <v>เกศินี</v>
          </cell>
          <cell r="BH959">
            <v>823560010014</v>
          </cell>
          <cell r="BI959" t="str">
            <v>นายธวัชชัย      สมจิต</v>
          </cell>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AC960">
            <v>13</v>
          </cell>
          <cell r="AD960">
            <v>8</v>
          </cell>
          <cell r="AE960">
            <v>2562</v>
          </cell>
          <cell r="AF960">
            <v>28</v>
          </cell>
          <cell r="AG960">
            <v>5</v>
          </cell>
          <cell r="AH960">
            <v>2563</v>
          </cell>
          <cell r="AI960">
            <v>8</v>
          </cell>
          <cell r="AJ960">
            <v>7</v>
          </cell>
          <cell r="BC960" t="str">
            <v>เกศินี</v>
          </cell>
          <cell r="BH960">
            <v>823561010882</v>
          </cell>
          <cell r="BI960" t="str">
            <v>นางสาวนุชจรินทร์      ชมภูยอด</v>
          </cell>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BC961" t="str">
            <v>เกศินี</v>
          </cell>
          <cell r="BH961">
            <v>883262012334</v>
          </cell>
          <cell r="BI961" t="str">
            <v>นายพิษณุพงษ์   ลอยงาม</v>
          </cell>
          <cell r="BJ961">
            <v>242605</v>
          </cell>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BC962" t="str">
            <v>เกศินี</v>
          </cell>
          <cell r="BH962">
            <v>883162011563</v>
          </cell>
          <cell r="BI962" t="str">
            <v>นายปัฐวี   ผลมาตร์</v>
          </cell>
          <cell r="BJ962">
            <v>242607</v>
          </cell>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BC963" t="str">
            <v>เกศินี</v>
          </cell>
          <cell r="BH963">
            <v>823861010345</v>
          </cell>
          <cell r="BI963" t="str">
            <v>นายมังกร   เล้าประชา</v>
          </cell>
          <cell r="BJ963">
            <v>242607</v>
          </cell>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BC964" t="str">
            <v>เกศินี</v>
          </cell>
          <cell r="BH964">
            <v>88316201049</v>
          </cell>
          <cell r="BI964" t="str">
            <v>นางอำไพ   แก้วบุญเรือง</v>
          </cell>
          <cell r="BJ964">
            <v>242607</v>
          </cell>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BC965" t="str">
            <v>เกศินี</v>
          </cell>
          <cell r="BH965" t="str">
            <v>-</v>
          </cell>
          <cell r="BI965" t="str">
            <v>นางสาวชนาภา   อินถามา</v>
          </cell>
          <cell r="BJ965">
            <v>242607</v>
          </cell>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BC966" t="str">
            <v>เกศินี</v>
          </cell>
          <cell r="BH966">
            <v>883262012340</v>
          </cell>
          <cell r="BI966" t="str">
            <v>นายสรพงษ์   คงแถลง</v>
          </cell>
          <cell r="BJ966">
            <v>242607</v>
          </cell>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R967" t="str">
            <v>จังหวัดฝาง</v>
          </cell>
          <cell r="S967" t="str">
            <v>ผบ.1367</v>
          </cell>
          <cell r="T967">
            <v>2562</v>
          </cell>
          <cell r="U967" t="str">
            <v>ผบ14</v>
          </cell>
          <cell r="V967">
            <v>2563</v>
          </cell>
          <cell r="BC967" t="str">
            <v>เกศินี</v>
          </cell>
          <cell r="BH967">
            <v>823561010620</v>
          </cell>
          <cell r="BI967" t="str">
            <v>นายชัยเลิศ   สายอุ่น</v>
          </cell>
          <cell r="BJ967">
            <v>242607</v>
          </cell>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P968">
            <v>39855.57</v>
          </cell>
          <cell r="Q968" t="str">
            <v>MRR 7</v>
          </cell>
          <cell r="R968" t="str">
            <v>แขวงเชียงใหม่</v>
          </cell>
          <cell r="S968" t="str">
            <v>ผบ.4950</v>
          </cell>
          <cell r="T968">
            <v>2562</v>
          </cell>
          <cell r="U968" t="str">
            <v>ผบ5009</v>
          </cell>
          <cell r="V968">
            <v>2562</v>
          </cell>
          <cell r="BC968" t="str">
            <v>เกศินี</v>
          </cell>
          <cell r="BH968">
            <v>883162010883</v>
          </cell>
          <cell r="BI968" t="str">
            <v>นางโสพิน      ทะกิจ</v>
          </cell>
          <cell r="BJ968">
            <v>242607</v>
          </cell>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BC969" t="str">
            <v>เกศินี</v>
          </cell>
          <cell r="BH969">
            <v>823861010327</v>
          </cell>
          <cell r="BI969" t="str">
            <v>นางสุคนธ์   สิทธิราช</v>
          </cell>
          <cell r="BJ969">
            <v>242607</v>
          </cell>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BC970" t="str">
            <v>เกศินี</v>
          </cell>
          <cell r="BH970">
            <v>823861010250</v>
          </cell>
          <cell r="BI970" t="str">
            <v>นายพลกฤต   มะโนใจ</v>
          </cell>
          <cell r="BJ970">
            <v>242607</v>
          </cell>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BC971" t="str">
            <v>เกศินี</v>
          </cell>
          <cell r="BH971">
            <v>883262012216</v>
          </cell>
          <cell r="BI971" t="str">
            <v>นางสาวนงนุช   โพธินาม</v>
          </cell>
          <cell r="BJ971">
            <v>242607</v>
          </cell>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E971">
            <v>2</v>
          </cell>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BC972" t="str">
            <v>เกศินี</v>
          </cell>
          <cell r="BH972">
            <v>883262012325</v>
          </cell>
          <cell r="BI972" t="str">
            <v>นายบัณฑิต   กอนแก้ว</v>
          </cell>
          <cell r="BJ972">
            <v>242607</v>
          </cell>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BC973" t="str">
            <v>เกศินี</v>
          </cell>
          <cell r="BH973">
            <v>883162010709</v>
          </cell>
          <cell r="BI973" t="str">
            <v>นางสาวปาริชา      กุลกิตติธนโชติ</v>
          </cell>
          <cell r="BJ973">
            <v>242607</v>
          </cell>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BC974" t="str">
            <v>เกศินี</v>
          </cell>
          <cell r="BH974">
            <v>823561010901</v>
          </cell>
          <cell r="BI974" t="str">
            <v>นางวาสนา   กรัมพัด</v>
          </cell>
          <cell r="BJ974">
            <v>242607</v>
          </cell>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BC975" t="str">
            <v>เกศินี</v>
          </cell>
          <cell r="BH975">
            <v>883262012335</v>
          </cell>
          <cell r="BI975" t="str">
            <v>นางสาวอุบลรัตน์   เทพเดชา</v>
          </cell>
          <cell r="BJ975">
            <v>242607</v>
          </cell>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Z976">
            <v>28</v>
          </cell>
          <cell r="AA976">
            <v>8</v>
          </cell>
          <cell r="AB976">
            <v>2563</v>
          </cell>
          <cell r="BC976" t="str">
            <v>อคธรรม</v>
          </cell>
          <cell r="BH976">
            <v>883162010171</v>
          </cell>
          <cell r="BI976" t="str">
            <v>นายนราพงศ์หรือชโยดม   หวานชัยสีห์หรือหวานหวิน</v>
          </cell>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T976">
            <v>5</v>
          </cell>
          <cell r="BU976">
            <v>5</v>
          </cell>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Z977">
            <v>10</v>
          </cell>
          <cell r="AA977">
            <v>6</v>
          </cell>
          <cell r="AB977">
            <v>2562</v>
          </cell>
          <cell r="BC977" t="str">
            <v>อคธรรม</v>
          </cell>
          <cell r="BH977">
            <v>883161010277</v>
          </cell>
          <cell r="BI977" t="str">
            <v>นางสาววลัยพร   ซางเลง</v>
          </cell>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Z978">
            <v>18</v>
          </cell>
          <cell r="AA978">
            <v>6</v>
          </cell>
          <cell r="AB978">
            <v>2563</v>
          </cell>
          <cell r="BC978" t="str">
            <v>อคธรรม</v>
          </cell>
          <cell r="BH978">
            <v>883162012487</v>
          </cell>
          <cell r="BI978" t="str">
            <v>นางสาวบุศรา   วิทยพิบูลย์</v>
          </cell>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T978">
            <v>4</v>
          </cell>
          <cell r="BU978">
            <v>4</v>
          </cell>
        </row>
        <row r="979">
          <cell r="B979">
            <v>974</v>
          </cell>
          <cell r="C979">
            <v>20</v>
          </cell>
          <cell r="D979">
            <v>2</v>
          </cell>
          <cell r="E979">
            <v>2564</v>
          </cell>
          <cell r="F979">
            <v>800079410117</v>
          </cell>
          <cell r="G979" t="str">
            <v>นาย</v>
          </cell>
          <cell r="H979" t="str">
            <v>อรุณ</v>
          </cell>
          <cell r="I979" t="str">
            <v>ทะพลอยหนุน</v>
          </cell>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Z979">
            <v>4</v>
          </cell>
          <cell r="AA979">
            <v>8</v>
          </cell>
          <cell r="AB979">
            <v>2563</v>
          </cell>
          <cell r="BC979" t="str">
            <v>เกศินี</v>
          </cell>
          <cell r="BH979">
            <v>883163010068</v>
          </cell>
          <cell r="BI979" t="str">
            <v>นายอรุณ   ทะพลอยหนุน</v>
          </cell>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Z980">
            <v>3</v>
          </cell>
          <cell r="AA980">
            <v>9</v>
          </cell>
          <cell r="AB980">
            <v>2563</v>
          </cell>
          <cell r="BC980" t="str">
            <v>เกศินี</v>
          </cell>
          <cell r="BH980">
            <v>883163011289</v>
          </cell>
          <cell r="BI980" t="str">
            <v>นางสาววิลัย   พุทธชัย</v>
          </cell>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Z981">
            <v>3</v>
          </cell>
          <cell r="AA981">
            <v>9</v>
          </cell>
          <cell r="AB981">
            <v>2563</v>
          </cell>
          <cell r="BC981" t="str">
            <v>เกศินี</v>
          </cell>
          <cell r="BH981">
            <v>883163011449</v>
          </cell>
          <cell r="BI981" t="str">
            <v>นายหลักชัย   ศรีบุญเรือง</v>
          </cell>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row>
        <row r="982">
          <cell r="B982">
            <v>977</v>
          </cell>
          <cell r="C982">
            <v>20</v>
          </cell>
          <cell r="D982">
            <v>2</v>
          </cell>
          <cell r="E982">
            <v>2564</v>
          </cell>
          <cell r="F982">
            <v>800075247810</v>
          </cell>
          <cell r="G982" t="str">
            <v>นาย</v>
          </cell>
          <cell r="H982" t="str">
            <v>โยธิน</v>
          </cell>
          <cell r="I982" t="str">
            <v>โนภา</v>
          </cell>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Z982">
            <v>4</v>
          </cell>
          <cell r="AA982">
            <v>8</v>
          </cell>
          <cell r="AB982">
            <v>2563</v>
          </cell>
          <cell r="BC982" t="str">
            <v>เกศินี</v>
          </cell>
          <cell r="BH982">
            <v>883163010028</v>
          </cell>
          <cell r="BI982" t="str">
            <v>นายโยธิน   โนภา</v>
          </cell>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row>
        <row r="983">
          <cell r="B983">
            <v>978</v>
          </cell>
          <cell r="C983">
            <v>20</v>
          </cell>
          <cell r="D983">
            <v>2</v>
          </cell>
          <cell r="E983">
            <v>2564</v>
          </cell>
          <cell r="F983">
            <v>800047576908</v>
          </cell>
          <cell r="G983" t="str">
            <v>นาง</v>
          </cell>
          <cell r="H983" t="str">
            <v>เพ็ญพันธ์</v>
          </cell>
          <cell r="I983" t="str">
            <v>ขุนแก้ว</v>
          </cell>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Z983">
            <v>4</v>
          </cell>
          <cell r="AA983">
            <v>8</v>
          </cell>
          <cell r="AB983">
            <v>2563</v>
          </cell>
          <cell r="BC983" t="str">
            <v>เกศินี</v>
          </cell>
          <cell r="BH983">
            <v>883162013110</v>
          </cell>
          <cell r="BI983" t="str">
            <v>นางเพ็ญพันธ์   ขุนแก้ว</v>
          </cell>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row>
        <row r="984">
          <cell r="B984">
            <v>979</v>
          </cell>
          <cell r="C984">
            <v>20</v>
          </cell>
          <cell r="D984">
            <v>2</v>
          </cell>
          <cell r="E984">
            <v>2564</v>
          </cell>
          <cell r="F984">
            <v>800063277480</v>
          </cell>
          <cell r="G984" t="str">
            <v>นาง</v>
          </cell>
          <cell r="H984" t="str">
            <v>สุพินธ์</v>
          </cell>
          <cell r="I984" t="str">
            <v>จุรัตน์</v>
          </cell>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Z984">
            <v>4</v>
          </cell>
          <cell r="AA984">
            <v>8</v>
          </cell>
          <cell r="AB984">
            <v>2563</v>
          </cell>
          <cell r="BC984" t="str">
            <v>เกศินี</v>
          </cell>
          <cell r="BH984">
            <v>883162013112</v>
          </cell>
          <cell r="BI984" t="str">
            <v>นางสุพินธ์   จุรัตน์</v>
          </cell>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row>
        <row r="985">
          <cell r="B985">
            <v>980</v>
          </cell>
          <cell r="C985">
            <v>20</v>
          </cell>
          <cell r="D985">
            <v>2</v>
          </cell>
          <cell r="E985">
            <v>2564</v>
          </cell>
          <cell r="F985">
            <v>800030367257</v>
          </cell>
          <cell r="G985" t="str">
            <v>นาย</v>
          </cell>
          <cell r="H985" t="str">
            <v>สมคิด</v>
          </cell>
          <cell r="I985" t="str">
            <v>นันติ</v>
          </cell>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Z985">
            <v>4</v>
          </cell>
          <cell r="AA985">
            <v>8</v>
          </cell>
          <cell r="AB985">
            <v>2563</v>
          </cell>
          <cell r="BC985" t="str">
            <v>เกศินี</v>
          </cell>
          <cell r="BH985">
            <v>883162013098</v>
          </cell>
          <cell r="BI985" t="str">
            <v>นายสมคิด   นันติ</v>
          </cell>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row>
        <row r="986">
          <cell r="B986">
            <v>981</v>
          </cell>
          <cell r="C986">
            <v>20</v>
          </cell>
          <cell r="D986">
            <v>2</v>
          </cell>
          <cell r="E986">
            <v>2564</v>
          </cell>
          <cell r="F986">
            <v>800052496521</v>
          </cell>
          <cell r="G986" t="str">
            <v>นาย</v>
          </cell>
          <cell r="H986" t="str">
            <v>เทวินทร์หรือนันทิพัฒน์</v>
          </cell>
          <cell r="I986" t="str">
            <v>นามมล</v>
          </cell>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Z986">
            <v>3</v>
          </cell>
          <cell r="AA986">
            <v>9</v>
          </cell>
          <cell r="AB986">
            <v>2563</v>
          </cell>
          <cell r="BC986" t="str">
            <v>เกศินี</v>
          </cell>
          <cell r="BH986">
            <v>883163011446</v>
          </cell>
          <cell r="BI986" t="str">
            <v>นายเทวินทร์หรือนันทิพัฒน์   นามมล</v>
          </cell>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row>
        <row r="987">
          <cell r="B987">
            <v>982</v>
          </cell>
          <cell r="C987">
            <v>20</v>
          </cell>
          <cell r="D987">
            <v>2</v>
          </cell>
          <cell r="E987">
            <v>2564</v>
          </cell>
          <cell r="F987">
            <v>800088236610</v>
          </cell>
          <cell r="G987" t="str">
            <v>นาง</v>
          </cell>
          <cell r="H987" t="str">
            <v>อำพร</v>
          </cell>
          <cell r="I987" t="str">
            <v>ยาสมุทร</v>
          </cell>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Z987">
            <v>28</v>
          </cell>
          <cell r="AA987">
            <v>1</v>
          </cell>
          <cell r="AB987">
            <v>2563</v>
          </cell>
          <cell r="BC987" t="str">
            <v>เกศินี</v>
          </cell>
          <cell r="BH987">
            <v>883262012326</v>
          </cell>
          <cell r="BI987" t="str">
            <v>นางอำพร   ยาสมุทร</v>
          </cell>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row>
        <row r="988">
          <cell r="B988">
            <v>983</v>
          </cell>
          <cell r="C988">
            <v>20</v>
          </cell>
          <cell r="D988">
            <v>2</v>
          </cell>
          <cell r="E988">
            <v>2564</v>
          </cell>
          <cell r="F988">
            <v>800088465367</v>
          </cell>
          <cell r="G988" t="str">
            <v>นางสาว</v>
          </cell>
          <cell r="H988" t="str">
            <v>สุธิดา</v>
          </cell>
          <cell r="I988" t="str">
            <v>บุญพจร</v>
          </cell>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Z988">
            <v>4</v>
          </cell>
          <cell r="AA988">
            <v>8</v>
          </cell>
          <cell r="AB988">
            <v>2563</v>
          </cell>
          <cell r="BC988" t="str">
            <v>เกศินี</v>
          </cell>
          <cell r="BH988">
            <v>883162013096</v>
          </cell>
          <cell r="BI988" t="str">
            <v>นางสาวสุธิดา   บุญพจร</v>
          </cell>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row>
        <row r="989">
          <cell r="B989">
            <v>984</v>
          </cell>
          <cell r="C989">
            <v>20</v>
          </cell>
          <cell r="D989">
            <v>2</v>
          </cell>
          <cell r="E989">
            <v>2564</v>
          </cell>
          <cell r="F989">
            <v>800075007123</v>
          </cell>
          <cell r="G989" t="str">
            <v>นาง</v>
          </cell>
          <cell r="H989" t="str">
            <v>ปินปินัทธ์</v>
          </cell>
          <cell r="I989" t="str">
            <v>บุญมะลิกา</v>
          </cell>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Z989">
            <v>4</v>
          </cell>
          <cell r="AA989">
            <v>8</v>
          </cell>
          <cell r="AB989">
            <v>2563</v>
          </cell>
          <cell r="BC989" t="str">
            <v>เกศินี</v>
          </cell>
          <cell r="BH989">
            <v>883163010056</v>
          </cell>
          <cell r="BI989" t="str">
            <v>นางปินปินัทธ์   บุญมะลิกา</v>
          </cell>
          <cell r="BJ989">
            <v>242615</v>
          </cell>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row>
        <row r="990">
          <cell r="B990">
            <v>985</v>
          </cell>
          <cell r="C990">
            <v>20</v>
          </cell>
          <cell r="D990">
            <v>2</v>
          </cell>
          <cell r="E990">
            <v>2564</v>
          </cell>
          <cell r="F990">
            <v>800088465359</v>
          </cell>
          <cell r="G990" t="str">
            <v>นาย</v>
          </cell>
          <cell r="H990" t="str">
            <v>นิกร</v>
          </cell>
          <cell r="I990" t="str">
            <v>พันธุ์โพธิ์</v>
          </cell>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Z990">
            <v>4</v>
          </cell>
          <cell r="AA990">
            <v>8</v>
          </cell>
          <cell r="AB990">
            <v>2563</v>
          </cell>
          <cell r="BC990" t="str">
            <v>เกศินี</v>
          </cell>
          <cell r="BH990">
            <v>883163010071</v>
          </cell>
          <cell r="BI990" t="str">
            <v>นายนิกร   พันธุ์โพธิ์</v>
          </cell>
          <cell r="BJ990">
            <v>242615</v>
          </cell>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T990">
            <v>5</v>
          </cell>
          <cell r="BU990">
            <v>5</v>
          </cell>
        </row>
        <row r="991">
          <cell r="B991">
            <v>986</v>
          </cell>
          <cell r="C991">
            <v>20</v>
          </cell>
          <cell r="D991">
            <v>2</v>
          </cell>
          <cell r="E991">
            <v>2564</v>
          </cell>
          <cell r="F991">
            <v>800042387806</v>
          </cell>
          <cell r="G991" t="str">
            <v>นาง</v>
          </cell>
          <cell r="H991" t="str">
            <v>อำไพ</v>
          </cell>
          <cell r="I991" t="str">
            <v>ชำนาญอาสา</v>
          </cell>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Z991">
            <v>4</v>
          </cell>
          <cell r="AA991">
            <v>8</v>
          </cell>
          <cell r="AB991">
            <v>2563</v>
          </cell>
          <cell r="BC991" t="str">
            <v>เกศินี</v>
          </cell>
          <cell r="BH991">
            <v>883163010063</v>
          </cell>
          <cell r="BI991" t="str">
            <v>นางอำไพ   ชำนาญอาสา</v>
          </cell>
          <cell r="BJ991">
            <v>242615</v>
          </cell>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T991">
            <v>3</v>
          </cell>
          <cell r="BU991">
            <v>3</v>
          </cell>
        </row>
        <row r="992">
          <cell r="B992">
            <v>987</v>
          </cell>
          <cell r="C992">
            <v>20</v>
          </cell>
          <cell r="D992">
            <v>2</v>
          </cell>
          <cell r="E992">
            <v>2564</v>
          </cell>
          <cell r="F992">
            <v>800045892976</v>
          </cell>
          <cell r="G992" t="str">
            <v>นาย</v>
          </cell>
          <cell r="H992" t="str">
            <v>คำมุ่ย</v>
          </cell>
          <cell r="I992" t="str">
            <v>ขจรจิตต์กาล</v>
          </cell>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BC992" t="str">
            <v>เกศินี</v>
          </cell>
          <cell r="BH992">
            <v>823860010036</v>
          </cell>
          <cell r="BI992" t="str">
            <v>นายคำมุ่ย   ขจรจิตต์กาล</v>
          </cell>
          <cell r="BJ992">
            <v>242615</v>
          </cell>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row>
        <row r="993">
          <cell r="B993">
            <v>988</v>
          </cell>
          <cell r="C993">
            <v>20</v>
          </cell>
          <cell r="D993">
            <v>2</v>
          </cell>
          <cell r="E993">
            <v>2564</v>
          </cell>
          <cell r="F993">
            <v>800045464768</v>
          </cell>
          <cell r="G993" t="str">
            <v>นาง</v>
          </cell>
          <cell r="H993" t="str">
            <v xml:space="preserve">ณัฐกานต์  </v>
          </cell>
          <cell r="I993" t="str">
            <v>ชัยยะ</v>
          </cell>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Z993">
            <v>30</v>
          </cell>
          <cell r="AA993">
            <v>1</v>
          </cell>
          <cell r="AB993">
            <v>2560</v>
          </cell>
          <cell r="BC993" t="str">
            <v>เกศินี</v>
          </cell>
          <cell r="BH993">
            <v>823859010496</v>
          </cell>
          <cell r="BI993" t="str">
            <v>นางณัฐกานต์     ชัยยะ</v>
          </cell>
          <cell r="BJ993">
            <v>242615</v>
          </cell>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row>
        <row r="994">
          <cell r="B994">
            <v>989</v>
          </cell>
          <cell r="C994">
            <v>20</v>
          </cell>
          <cell r="D994">
            <v>2</v>
          </cell>
          <cell r="E994">
            <v>2564</v>
          </cell>
          <cell r="F994">
            <v>800027393928</v>
          </cell>
          <cell r="G994" t="str">
            <v>นาย</v>
          </cell>
          <cell r="H994" t="str">
            <v>สมบูรณ์</v>
          </cell>
          <cell r="I994" t="str">
            <v>อินต๊ะวงศ์</v>
          </cell>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BC994" t="str">
            <v>เกศินี</v>
          </cell>
          <cell r="BH994">
            <v>823859010472</v>
          </cell>
          <cell r="BI994" t="str">
            <v>นายสมบูรณ์   อินต๊ะวงศ์</v>
          </cell>
          <cell r="BJ994">
            <v>242615</v>
          </cell>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T994">
            <v>5</v>
          </cell>
          <cell r="BU994">
            <v>5</v>
          </cell>
        </row>
        <row r="995">
          <cell r="B995">
            <v>990</v>
          </cell>
          <cell r="C995">
            <v>20</v>
          </cell>
          <cell r="D995">
            <v>2</v>
          </cell>
          <cell r="E995">
            <v>2564</v>
          </cell>
          <cell r="F995">
            <v>800045717009</v>
          </cell>
          <cell r="G995" t="str">
            <v>นาง</v>
          </cell>
          <cell r="H995" t="str">
            <v>พิทยา</v>
          </cell>
          <cell r="I995" t="str">
            <v>บรรพกิจ</v>
          </cell>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BC995" t="str">
            <v>เกศินี</v>
          </cell>
          <cell r="BH995">
            <v>823860010041</v>
          </cell>
          <cell r="BI995" t="str">
            <v>นางพิทยา   บรรพกิจ</v>
          </cell>
          <cell r="BJ995">
            <v>242615</v>
          </cell>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row>
        <row r="996">
          <cell r="B996">
            <v>991</v>
          </cell>
          <cell r="C996">
            <v>20</v>
          </cell>
          <cell r="D996">
            <v>2</v>
          </cell>
          <cell r="E996">
            <v>2564</v>
          </cell>
          <cell r="F996">
            <v>800045716613</v>
          </cell>
          <cell r="G996" t="str">
            <v>นาย</v>
          </cell>
          <cell r="H996" t="str">
            <v xml:space="preserve">สมพงษ์  </v>
          </cell>
          <cell r="I996" t="str">
            <v>แสงเขน</v>
          </cell>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BC996" t="str">
            <v>เกศินี</v>
          </cell>
          <cell r="BH996">
            <v>823860010039</v>
          </cell>
          <cell r="BI996" t="str">
            <v>นายสมพงษ์     แสงเขน</v>
          </cell>
          <cell r="BJ996">
            <v>242615</v>
          </cell>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row>
        <row r="997">
          <cell r="B997">
            <v>992</v>
          </cell>
          <cell r="C997">
            <v>20</v>
          </cell>
          <cell r="D997">
            <v>2</v>
          </cell>
          <cell r="E997">
            <v>2564</v>
          </cell>
          <cell r="F997">
            <v>800045716977</v>
          </cell>
          <cell r="G997" t="str">
            <v>นาง</v>
          </cell>
          <cell r="H997" t="str">
            <v>สายทอง</v>
          </cell>
          <cell r="I997" t="str">
            <v>โกวรรณ์</v>
          </cell>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BC997" t="str">
            <v>เกศินี</v>
          </cell>
          <cell r="BH997">
            <v>823860010022</v>
          </cell>
          <cell r="BI997" t="str">
            <v>นางสายทอง   โกวรรณ์</v>
          </cell>
          <cell r="BJ997">
            <v>242615</v>
          </cell>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T997">
            <v>4</v>
          </cell>
          <cell r="BU997">
            <v>4</v>
          </cell>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Z998">
            <v>3</v>
          </cell>
          <cell r="AA998">
            <v>9</v>
          </cell>
          <cell r="AB998">
            <v>2563</v>
          </cell>
          <cell r="BC998" t="str">
            <v>เกศินี</v>
          </cell>
          <cell r="BH998">
            <v>883163011452</v>
          </cell>
          <cell r="BI998" t="str">
            <v>นางอัมพร   สมศรี</v>
          </cell>
          <cell r="BJ998">
            <v>242615</v>
          </cell>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BC999" t="str">
            <v>เกศินี</v>
          </cell>
          <cell r="BH999">
            <v>883263010952</v>
          </cell>
          <cell r="BI999" t="str">
            <v>นางประนอม   พงค์หงษา</v>
          </cell>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T999">
            <v>5</v>
          </cell>
          <cell r="BU999">
            <v>5</v>
          </cell>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BB1000" t="str">
            <v>มีประกาศขายทอดตลาด</v>
          </cell>
          <cell r="BC1000" t="str">
            <v>มลฤดี</v>
          </cell>
          <cell r="BH1000">
            <v>883162011515</v>
          </cell>
          <cell r="BI1000" t="str">
            <v>นางหรือนางสาวทับทิม   ดวงศรีสุขหรือแก้วปัญญา</v>
          </cell>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T1000">
            <v>5</v>
          </cell>
          <cell r="BU1000">
            <v>5</v>
          </cell>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R1001" t="str">
            <v>จังหวัดฝาง</v>
          </cell>
          <cell r="S1001" t="str">
            <v>ผบ.1368</v>
          </cell>
          <cell r="T1001">
            <v>2562</v>
          </cell>
          <cell r="U1001" t="str">
            <v>ผบ.1556</v>
          </cell>
          <cell r="V1001">
            <v>2562</v>
          </cell>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H1001">
            <v>883162011492</v>
          </cell>
          <cell r="BI1001" t="str">
            <v>นางสายทอง   บัวเงิน</v>
          </cell>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BC1002" t="str">
            <v>มลฤดี</v>
          </cell>
          <cell r="BH1002">
            <v>823860010408</v>
          </cell>
          <cell r="BI1002" t="str">
            <v>นางสาวสมจิตร์     เรือนคำ</v>
          </cell>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BC1003" t="str">
            <v>มลฤดี</v>
          </cell>
          <cell r="BH1003">
            <v>823660010348</v>
          </cell>
          <cell r="BI1003" t="str">
            <v>นางสาววรัญญา   ปัญเจริญ</v>
          </cell>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BC1004" t="str">
            <v>มลฤดี</v>
          </cell>
          <cell r="BH1004">
            <v>823860010026</v>
          </cell>
          <cell r="BI1004" t="str">
            <v>นายสันติ   เตชะกองบุญ</v>
          </cell>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BC1005" t="str">
            <v>มลฤดี
ธนกร(ยึด)25/5/2564</v>
          </cell>
          <cell r="BD1005" t="str">
            <v>ฉ.633 ต.อินทขิต อ.แม่แตง จ.เชียงใหม่ (คู่สมรส จ.1)ติดจำนอง ธกส</v>
          </cell>
          <cell r="BH1005">
            <v>883162010192</v>
          </cell>
          <cell r="BI1005" t="str">
            <v>นางสาวอารียา   ทองคำ</v>
          </cell>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P1006">
            <v>40887.47</v>
          </cell>
          <cell r="Q1006" t="str">
            <v>MRR 7</v>
          </cell>
          <cell r="R1006" t="str">
            <v>แขวงเชียงใหม่</v>
          </cell>
          <cell r="S1006" t="str">
            <v>ผบ.4966</v>
          </cell>
          <cell r="T1006">
            <v>2562</v>
          </cell>
          <cell r="U1006" t="str">
            <v>ผบ.4992</v>
          </cell>
          <cell r="V1006">
            <v>2562</v>
          </cell>
          <cell r="BC1006" t="str">
            <v>มลฤดี</v>
          </cell>
          <cell r="BH1006">
            <v>883162010872</v>
          </cell>
          <cell r="BI1006" t="str">
            <v>นางสุรพิน      แก้วคำอ้าย</v>
          </cell>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T1006">
            <v>5</v>
          </cell>
          <cell r="BU1006">
            <v>5</v>
          </cell>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BC1007" t="str">
            <v>มลฤดี
สารุทธ์((ยึด25/5/2564)</v>
          </cell>
          <cell r="BD1007" t="str">
            <v>ที่ดินเลขโฉนด 12890 ต.สันทราย อ.ฝาง จ.เชียงใหม่(จำนอง) จ.1</v>
          </cell>
          <cell r="BH1007">
            <v>883162011760</v>
          </cell>
          <cell r="BI1007" t="str">
            <v>นายดวงฤทธิ์   ศรีสวัสดิ์</v>
          </cell>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T1007">
            <v>3</v>
          </cell>
          <cell r="BU1007">
            <v>3</v>
          </cell>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H1008" t="str">
            <v>88316201 0193</v>
          </cell>
          <cell r="BI1008" t="str">
            <v>นางสุภาภรณ์   ลวดขาว</v>
          </cell>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T1008">
            <v>4</v>
          </cell>
          <cell r="BU1008">
            <v>4</v>
          </cell>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P1009">
            <v>40887.47</v>
          </cell>
          <cell r="Q1009" t="str">
            <v>MRR 7</v>
          </cell>
          <cell r="R1009" t="str">
            <v>แขวงเชียงใหม่</v>
          </cell>
          <cell r="S1009" t="str">
            <v>ผบ.4932</v>
          </cell>
          <cell r="T1009">
            <v>2562</v>
          </cell>
          <cell r="U1009" t="str">
            <v>ผบ.4987</v>
          </cell>
          <cell r="V1009">
            <v>2562</v>
          </cell>
          <cell r="BC1009" t="str">
            <v>มลฤดี</v>
          </cell>
          <cell r="BH1009" t="str">
            <v>88316201 0881</v>
          </cell>
          <cell r="BI1009" t="str">
            <v>นางวิชชุดา      บุญชู</v>
          </cell>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BH1010" t="str">
            <v>82355901 0592</v>
          </cell>
          <cell r="BI1010" t="str">
            <v>นายพัทธนันท์   วงศ์ตระกูล</v>
          </cell>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BH1011">
            <v>823860010554</v>
          </cell>
          <cell r="BI1011" t="str">
            <v>นางผ่องพรรณ   พวงสายใจ</v>
          </cell>
          <cell r="BJ1011">
            <v>242642</v>
          </cell>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T1011">
            <v>6</v>
          </cell>
          <cell r="BU1011">
            <v>6</v>
          </cell>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BH1012" t="str">
            <v>-</v>
          </cell>
          <cell r="BI1012" t="str">
            <v>นางขวัญดาว   สุรินทร์</v>
          </cell>
          <cell r="BJ1012">
            <v>242642</v>
          </cell>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T1012">
            <v>7</v>
          </cell>
          <cell r="BU1012">
            <v>7</v>
          </cell>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BH1013">
            <v>883162010188</v>
          </cell>
          <cell r="BI1013" t="str">
            <v>นายนนทวรรณ   ทองย่อย</v>
          </cell>
          <cell r="BJ1013">
            <v>242642</v>
          </cell>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T1013">
            <v>3</v>
          </cell>
          <cell r="BU1013">
            <v>3</v>
          </cell>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P1014">
            <v>178702.44</v>
          </cell>
          <cell r="Q1014">
            <v>12</v>
          </cell>
          <cell r="R1014" t="str">
            <v>แขวงเชียงใหม่</v>
          </cell>
          <cell r="S1014" t="str">
            <v>ผบ.4943</v>
          </cell>
          <cell r="T1014">
            <v>2562</v>
          </cell>
          <cell r="U1014" t="str">
            <v>ผบ5016</v>
          </cell>
          <cell r="V1014">
            <v>2552</v>
          </cell>
          <cell r="AM1014" t="str">
            <v>โฉนด</v>
          </cell>
          <cell r="AN1014">
            <v>18540</v>
          </cell>
          <cell r="AO1014" t="str">
            <v>แม่ปั๋ง</v>
          </cell>
          <cell r="AP1014" t="str">
            <v>พร้าว</v>
          </cell>
          <cell r="AQ1014" t="str">
            <v>เชียงใหม่</v>
          </cell>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H1014">
            <v>800060066407</v>
          </cell>
          <cell r="BI1014" t="str">
            <v>นางสาวเจนจิรา      คำมา</v>
          </cell>
          <cell r="BJ1014">
            <v>242642</v>
          </cell>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T1014">
            <v>4</v>
          </cell>
          <cell r="BU1014">
            <v>4</v>
          </cell>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P1015">
            <v>34079.74</v>
          </cell>
          <cell r="Q1015">
            <v>16</v>
          </cell>
          <cell r="R1015" t="str">
            <v>แขวงเชียงใหม่</v>
          </cell>
          <cell r="S1015" t="str">
            <v>ผบ.4949</v>
          </cell>
          <cell r="T1015">
            <v>2562</v>
          </cell>
          <cell r="U1015" t="str">
            <v>ผบ5019</v>
          </cell>
          <cell r="V1015">
            <v>2562</v>
          </cell>
          <cell r="BH1015">
            <v>883162010884</v>
          </cell>
          <cell r="BI1015" t="str">
            <v>นายภัทรพงษ์      ขันทสีมา</v>
          </cell>
          <cell r="BJ1015">
            <v>242642</v>
          </cell>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T1015">
            <v>4</v>
          </cell>
          <cell r="BU1015">
            <v>4</v>
          </cell>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BH1016" t="str">
            <v>-</v>
          </cell>
          <cell r="BI1016" t="str">
            <v>นายสมจิตร   สอนเมือง</v>
          </cell>
          <cell r="BJ1016">
            <v>242642</v>
          </cell>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T1016">
            <v>4</v>
          </cell>
          <cell r="BU1016">
            <v>4</v>
          </cell>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R1017" t="str">
            <v>จังหวัดฝาง</v>
          </cell>
          <cell r="S1017" t="str">
            <v>ผบ.1186</v>
          </cell>
          <cell r="T1017">
            <v>2561</v>
          </cell>
          <cell r="BH1017">
            <v>823561010625</v>
          </cell>
          <cell r="BI1017" t="str">
            <v>นางสาววิไลวรรณ   สติภา</v>
          </cell>
          <cell r="BJ1017">
            <v>242642</v>
          </cell>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T1017">
            <v>4</v>
          </cell>
          <cell r="BU1017">
            <v>4</v>
          </cell>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BH1018">
            <v>823561010642</v>
          </cell>
          <cell r="BI1018" t="str">
            <v>นายสุรสิทธิ์   สมจันทร์</v>
          </cell>
          <cell r="BJ1018">
            <v>242642</v>
          </cell>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T1018">
            <v>3</v>
          </cell>
          <cell r="BU1018">
            <v>3</v>
          </cell>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R1019" t="str">
            <v>แขวงเชียงใหม่</v>
          </cell>
          <cell r="S1019" t="str">
            <v>ผบ.11873</v>
          </cell>
          <cell r="T1019">
            <v>2561</v>
          </cell>
          <cell r="U1019" t="str">
            <v>ผบ14334</v>
          </cell>
          <cell r="V1019">
            <v>2561</v>
          </cell>
          <cell r="BH1019">
            <v>823561010343</v>
          </cell>
          <cell r="BI1019" t="str">
            <v>นายปราโมทย์   บุญทอง</v>
          </cell>
          <cell r="BJ1019">
            <v>242642</v>
          </cell>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T1019">
            <v>4</v>
          </cell>
          <cell r="BU1019">
            <v>4</v>
          </cell>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R1020" t="str">
            <v>จังหวัดฝาง</v>
          </cell>
          <cell r="S1020" t="str">
            <v>ผบ.1184</v>
          </cell>
          <cell r="T1020">
            <v>2561</v>
          </cell>
          <cell r="U1020" t="str">
            <v>ผบ1382</v>
          </cell>
          <cell r="V1020">
            <v>2561</v>
          </cell>
          <cell r="BH1020">
            <v>823561010629</v>
          </cell>
          <cell r="BI1020" t="str">
            <v>นางศรีสังวาน   มโนพันธ์</v>
          </cell>
          <cell r="BJ1020">
            <v>242642</v>
          </cell>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T1020">
            <v>8</v>
          </cell>
          <cell r="BU1020">
            <v>8</v>
          </cell>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BH1021">
            <v>823659010992</v>
          </cell>
          <cell r="BI1021" t="str">
            <v>นายกานต์   โพธิ์ชื่น</v>
          </cell>
          <cell r="BJ1021">
            <v>242667</v>
          </cell>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CE1021">
            <v>4</v>
          </cell>
          <cell r="CF1021">
            <v>4</v>
          </cell>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BH1022">
            <v>883162010866</v>
          </cell>
          <cell r="BI1022" t="str">
            <v>นางณัฎฐ์นรีย์      วงค์พุฒ</v>
          </cell>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BH1023">
            <v>883162012475</v>
          </cell>
          <cell r="BI1023" t="str">
            <v>นางสาวิณี   ชมมาลา</v>
          </cell>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T1023">
            <v>3</v>
          </cell>
          <cell r="BU1023">
            <v>3</v>
          </cell>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BH1024">
            <v>823560010731</v>
          </cell>
          <cell r="BI1024" t="str">
            <v>นายนัสที   จันทร์แจ้ง</v>
          </cell>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BC1025" t="str">
            <v>มลฤดี</v>
          </cell>
          <cell r="BH1025">
            <v>0</v>
          </cell>
          <cell r="BI1025" t="str">
            <v>นายสุรชาติ    สุรินทร์</v>
          </cell>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BC1026" t="str">
            <v>มลฤดี</v>
          </cell>
          <cell r="BH1026">
            <v>0</v>
          </cell>
          <cell r="BI1026" t="str">
            <v>นางมาลี   เหล่วะนา</v>
          </cell>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BC1027" t="str">
            <v>มลฤดี</v>
          </cell>
          <cell r="BH1027">
            <v>823860010023</v>
          </cell>
          <cell r="BI1027" t="str">
            <v>นางพัด   คุณนา</v>
          </cell>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BC1028" t="str">
            <v>มลฤดี</v>
          </cell>
          <cell r="BH1028">
            <v>823861010249</v>
          </cell>
          <cell r="BI1028" t="str">
            <v>นางสาวลาวัลย์   พงค์โสด</v>
          </cell>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R1029" t="str">
            <v>แขวงเชียงใหม่</v>
          </cell>
          <cell r="S1029" t="str">
            <v>ผบ.11860</v>
          </cell>
          <cell r="T1029">
            <v>2561</v>
          </cell>
          <cell r="U1029" t="str">
            <v>ผบ.14276</v>
          </cell>
          <cell r="V1029">
            <v>2561</v>
          </cell>
          <cell r="BC1029" t="str">
            <v>มลฤดี</v>
          </cell>
          <cell r="BH1029">
            <v>823561010370</v>
          </cell>
          <cell r="BI1029" t="str">
            <v>นางสมศรี   มูลกาวิน</v>
          </cell>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R1030" t="str">
            <v>แขวงเชียงใหม่</v>
          </cell>
          <cell r="S1030" t="str">
            <v>ผบ.11871</v>
          </cell>
          <cell r="T1030">
            <v>2561</v>
          </cell>
          <cell r="U1030" t="str">
            <v>ผบ.14275</v>
          </cell>
          <cell r="V1030">
            <v>2561</v>
          </cell>
          <cell r="BC1030" t="str">
            <v>มลฤดี</v>
          </cell>
          <cell r="BH1030">
            <v>823561010369</v>
          </cell>
          <cell r="BI1030" t="str">
            <v>นางสาวจุฬาลักษณ์   จารุสุวรรณกุล</v>
          </cell>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BC1031" t="str">
            <v>มลฤดี</v>
          </cell>
          <cell r="BH1031">
            <v>823861010326</v>
          </cell>
          <cell r="BI1031" t="str">
            <v>นายหนึ่งบุรุษ   เตชะธีระชาตรี</v>
          </cell>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BC1032" t="str">
            <v>มลฤดี</v>
          </cell>
          <cell r="BH1032">
            <v>823860010328</v>
          </cell>
          <cell r="BI1032" t="str">
            <v>นายตรัยเทพ   รักประสิทธิ์</v>
          </cell>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BC1033" t="str">
            <v>มลฤดี</v>
          </cell>
          <cell r="BH1033">
            <v>883162011550</v>
          </cell>
          <cell r="BI1033" t="str">
            <v>นายวัชรพล    ขัติยะ</v>
          </cell>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BC1034" t="str">
            <v>มลฤดี</v>
          </cell>
          <cell r="BH1034">
            <v>883162011568</v>
          </cell>
          <cell r="BI1034" t="str">
            <v>นายอนุสรณ์      ตรีกุล</v>
          </cell>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T1034">
            <v>2</v>
          </cell>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R1035" t="str">
            <v>จังหวัดฝาง</v>
          </cell>
          <cell r="S1035" t="str">
            <v>ผบ.1372</v>
          </cell>
          <cell r="T1035">
            <v>2562</v>
          </cell>
          <cell r="U1035" t="str">
            <v>ผบ.1560</v>
          </cell>
          <cell r="V1035">
            <v>2562</v>
          </cell>
          <cell r="BC1035" t="str">
            <v>มลฤดี</v>
          </cell>
          <cell r="BH1035">
            <v>0</v>
          </cell>
          <cell r="BI1035" t="str">
            <v>นางสาววาสนา   รักแสงคำ</v>
          </cell>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BC1036" t="str">
            <v>มลฤดี</v>
          </cell>
          <cell r="BH1036">
            <v>823561010368</v>
          </cell>
          <cell r="BI1036" t="str">
            <v>นายสนัส   ดวงเดช</v>
          </cell>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BC1037" t="str">
            <v>มลฤดี</v>
          </cell>
          <cell r="BH1037">
            <v>0</v>
          </cell>
          <cell r="BI1037" t="str">
            <v>นายสิงห์คำ   หอประหลาด</v>
          </cell>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T1037">
            <v>5</v>
          </cell>
          <cell r="BU1037">
            <v>5</v>
          </cell>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BC1038" t="str">
            <v>มลฤดี</v>
          </cell>
          <cell r="BH1038">
            <v>823861010361</v>
          </cell>
          <cell r="BI1038" t="str">
            <v>นายพิภพ   สุนะ</v>
          </cell>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R1039" t="str">
            <v>จังหวัดลำพูน</v>
          </cell>
          <cell r="S1039" t="str">
            <v>ผบ.4708</v>
          </cell>
          <cell r="T1039">
            <v>2561</v>
          </cell>
          <cell r="U1039" t="str">
            <v>ผบ.362</v>
          </cell>
          <cell r="V1039">
            <v>2562</v>
          </cell>
          <cell r="BC1039" t="str">
            <v>มลฤดี</v>
          </cell>
          <cell r="BH1039">
            <v>823561010217</v>
          </cell>
          <cell r="BI1039" t="str">
            <v>นางจันจิรา   วงค์คม</v>
          </cell>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BC1040" t="str">
            <v>มลฤดี</v>
          </cell>
          <cell r="BH1040">
            <v>883262012341</v>
          </cell>
          <cell r="BI1040" t="str">
            <v>นายอรรถพล   ใจฟู</v>
          </cell>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T1040">
            <v>4</v>
          </cell>
          <cell r="BU1040">
            <v>4</v>
          </cell>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BC1041" t="str">
            <v>มลฤดี
ธนกร(ยึด)</v>
          </cell>
          <cell r="BD1041" t="str">
            <v>ฉ.92633 ต.หนองจ๊อม อ.สันทราย จ.เชียงใหม่(จ.1)ติดจำนอง ส.เคหะสถานสันติธรรม</v>
          </cell>
          <cell r="BH1041">
            <v>883262012349</v>
          </cell>
          <cell r="BI1041" t="str">
            <v>นางสาวสายชล   ศรีปานรอด</v>
          </cell>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T1041">
            <v>2</v>
          </cell>
          <cell r="BU1041">
            <v>2</v>
          </cell>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BC1042" t="str">
            <v>มลฤดี</v>
          </cell>
          <cell r="BH1042">
            <v>883163010062</v>
          </cell>
          <cell r="BI1042" t="str">
            <v>นาย
นางนพดล
รุ่งนภา   นะติกา
นะติกา</v>
          </cell>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BC1043" t="str">
            <v>มลฤดี</v>
          </cell>
          <cell r="BH1043">
            <v>883162013091</v>
          </cell>
          <cell r="BI1043" t="str">
            <v>นายภาณุวัฒน์   คงมีความดี</v>
          </cell>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T1043">
            <v>4</v>
          </cell>
          <cell r="BU1043">
            <v>4</v>
          </cell>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BC1044" t="str">
            <v>มลฤดี</v>
          </cell>
          <cell r="BH1044">
            <v>883163011173</v>
          </cell>
          <cell r="BI1044" t="str">
            <v>นางสาวประภาศรี   เสาร์แดน</v>
          </cell>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T1044">
            <v>4</v>
          </cell>
          <cell r="BU1044">
            <v>4</v>
          </cell>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BC1045" t="str">
            <v>มลฤดี</v>
          </cell>
          <cell r="BH1045">
            <v>883163011163</v>
          </cell>
          <cell r="BI1045" t="str">
            <v>นายจรูญ   จันทมณี</v>
          </cell>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T1045">
            <v>3</v>
          </cell>
          <cell r="BU1045">
            <v>3</v>
          </cell>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BC1046" t="str">
            <v>มลฤดี</v>
          </cell>
          <cell r="BH1046">
            <v>883262011599</v>
          </cell>
          <cell r="BI1046" t="str">
            <v>นางสาวอภิญญา   สุขแสนใจ</v>
          </cell>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BC1047" t="str">
            <v>มลฤดี</v>
          </cell>
          <cell r="BH1047">
            <v>823760010150</v>
          </cell>
          <cell r="BI1047" t="str">
            <v>นายชูศักดิ์   ตู้พรหม</v>
          </cell>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T1047">
            <v>3</v>
          </cell>
          <cell r="BU1047">
            <v>3</v>
          </cell>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BC1048" t="str">
            <v>มลฤดี</v>
          </cell>
          <cell r="BH1048">
            <v>883261010017</v>
          </cell>
          <cell r="BI1048" t="str">
            <v>นางสาวสายหยุด   ปันคำ</v>
          </cell>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R1049" t="str">
            <v>จังหวัดลำพูน</v>
          </cell>
          <cell r="S1049" t="str">
            <v>ผบ145</v>
          </cell>
          <cell r="T1049">
            <v>2554</v>
          </cell>
          <cell r="U1049" t="str">
            <v>ผบ387</v>
          </cell>
          <cell r="V1049">
            <v>2554</v>
          </cell>
          <cell r="BB1049" t="str">
            <v>ยึดทรัพย์</v>
          </cell>
          <cell r="BC1049" t="str">
            <v>สารุทธ์</v>
          </cell>
          <cell r="BH1049">
            <v>0</v>
          </cell>
          <cell r="BI1049" t="str">
            <v>นายวรพจน์   กะฐินใหม่</v>
          </cell>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R1050" t="str">
            <v>จังหวัดลำพูน</v>
          </cell>
          <cell r="S1050" t="str">
            <v>ผบ142</v>
          </cell>
          <cell r="T1050">
            <v>2554</v>
          </cell>
          <cell r="U1050" t="str">
            <v>ผบ388</v>
          </cell>
          <cell r="V1050">
            <v>2554</v>
          </cell>
          <cell r="BB1050" t="str">
            <v>ยึดทรัพย์</v>
          </cell>
          <cell r="BC1050" t="str">
            <v>สารุทธ์</v>
          </cell>
          <cell r="BH1050" t="str">
            <v>883 262010571</v>
          </cell>
          <cell r="BI1050" t="str">
            <v>นายประทีป   ณ ลำพูน</v>
          </cell>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R1051" t="str">
            <v>จังหวัดลำพูน</v>
          </cell>
          <cell r="S1051" t="str">
            <v>ผบ143</v>
          </cell>
          <cell r="T1051">
            <v>2554</v>
          </cell>
          <cell r="U1051" t="str">
            <v>ผบ486</v>
          </cell>
          <cell r="V1051">
            <v>2554</v>
          </cell>
          <cell r="BB1051" t="str">
            <v>ยึดทรัพย์</v>
          </cell>
          <cell r="BC1051" t="str">
            <v>สารุทธ์</v>
          </cell>
          <cell r="BH1051">
            <v>0</v>
          </cell>
          <cell r="BI1051" t="str">
            <v>นายดำรงศักดิ์   ชุมภูสืบ</v>
          </cell>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R1052" t="str">
            <v>จังหวัดเทิง</v>
          </cell>
          <cell r="S1052" t="str">
            <v>ผบ121</v>
          </cell>
          <cell r="T1052">
            <v>2559</v>
          </cell>
          <cell r="U1052" t="str">
            <v>ผบ378</v>
          </cell>
          <cell r="V1052">
            <v>2559</v>
          </cell>
          <cell r="BB1052" t="str">
            <v>ยึดทรัพย์</v>
          </cell>
          <cell r="BC1052" t="str">
            <v>ศรัญญู</v>
          </cell>
          <cell r="BH1052">
            <v>823858010550</v>
          </cell>
          <cell r="BI1052" t="str">
            <v>นายพจน์   อินต๊ะสอน</v>
          </cell>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BH1053">
            <v>883162010190</v>
          </cell>
          <cell r="BI1053" t="str">
            <v>นางสาวไพลิน   มินทร์เสนี</v>
          </cell>
          <cell r="BJ1053">
            <v>242667</v>
          </cell>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T1053">
            <v>5</v>
          </cell>
          <cell r="BU1053">
            <v>5</v>
          </cell>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R1054" t="str">
            <v>แขวงเชียงใหม่</v>
          </cell>
          <cell r="S1054" t="str">
            <v>ผบ.11868</v>
          </cell>
          <cell r="T1054">
            <v>2561</v>
          </cell>
          <cell r="U1054" t="str">
            <v>ผบ.14335</v>
          </cell>
          <cell r="V1054">
            <v>2561</v>
          </cell>
          <cell r="BH1054">
            <v>823561010373</v>
          </cell>
          <cell r="BI1054" t="str">
            <v>นางสาวสุนารี   นามกร</v>
          </cell>
          <cell r="BJ1054">
            <v>242667</v>
          </cell>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T1054">
            <v>5</v>
          </cell>
          <cell r="BU1054">
            <v>5</v>
          </cell>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P1055">
            <v>79999.839999999997</v>
          </cell>
          <cell r="Q1055" t="str">
            <v>MRR 7</v>
          </cell>
          <cell r="R1055" t="str">
            <v>แขวงเชียงใหม่</v>
          </cell>
          <cell r="S1055" t="str">
            <v>ผบ.4959</v>
          </cell>
          <cell r="T1055">
            <v>2562</v>
          </cell>
          <cell r="U1055" t="str">
            <v>ผบ.5000</v>
          </cell>
          <cell r="V1055">
            <v>2562</v>
          </cell>
          <cell r="BH1055">
            <v>883162010874</v>
          </cell>
          <cell r="BI1055" t="str">
            <v>นางผ่องศรี      กอนคำ</v>
          </cell>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BH1056" t="str">
            <v>-</v>
          </cell>
          <cell r="BI1056" t="str">
            <v>นายเอกรัฐ   บุญเลิศ</v>
          </cell>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BH1057">
            <v>823561010630</v>
          </cell>
          <cell r="BI1057" t="str">
            <v>นางสมศรี   ดวงแก้ว</v>
          </cell>
          <cell r="BJ1057">
            <v>242667</v>
          </cell>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T1057">
            <v>6</v>
          </cell>
          <cell r="BU1057">
            <v>6</v>
          </cell>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BH1058">
            <v>823561010902</v>
          </cell>
          <cell r="BI1058" t="str">
            <v>นางสาวสิริวรัทย์   สุระยศ</v>
          </cell>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P1059">
            <v>86448.93</v>
          </cell>
          <cell r="Q1059">
            <v>12</v>
          </cell>
          <cell r="R1059" t="str">
            <v>แขวงเชียงใหม่</v>
          </cell>
          <cell r="S1059" t="str">
            <v>ผบ.4964</v>
          </cell>
          <cell r="T1059">
            <v>2562</v>
          </cell>
          <cell r="U1059" t="str">
            <v>ผบ.5003</v>
          </cell>
          <cell r="V1059">
            <v>2562</v>
          </cell>
          <cell r="BH1059">
            <v>883162010850</v>
          </cell>
          <cell r="BI1059" t="str">
            <v>นายนิวัฒน์      ทานอิ่น</v>
          </cell>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R1060" t="str">
            <v>แขวงเชียงใหม่</v>
          </cell>
          <cell r="S1060" t="str">
            <v>ผบ.11864</v>
          </cell>
          <cell r="T1060">
            <v>2561</v>
          </cell>
          <cell r="U1060" t="str">
            <v>ผบ.12692</v>
          </cell>
          <cell r="V1060">
            <v>2561</v>
          </cell>
          <cell r="BH1060">
            <v>823561010349</v>
          </cell>
          <cell r="BI1060" t="str">
            <v>นางสาวกัญญาภัค   ญาณะขัติ</v>
          </cell>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BH1061" t="str">
            <v>-</v>
          </cell>
          <cell r="BI1061" t="str">
            <v>นายนิวัฒน์   บัวลอย</v>
          </cell>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BH1062">
            <v>883162010629</v>
          </cell>
          <cell r="BI1062" t="str">
            <v>นางวัชราพร   ขาวพนัส</v>
          </cell>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BH1063">
            <v>823860010555</v>
          </cell>
          <cell r="BI1063" t="str">
            <v>นางสุพิมพ์   ตันสุภายน</v>
          </cell>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BH1064">
            <v>823561010899</v>
          </cell>
          <cell r="BI1064" t="str">
            <v>นายธนบดี   เอื้องเขียว</v>
          </cell>
          <cell r="BJ1064">
            <v>242667</v>
          </cell>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T1064">
            <v>4</v>
          </cell>
          <cell r="BU1064">
            <v>4</v>
          </cell>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BH1065">
            <v>823561010898</v>
          </cell>
          <cell r="BI1065" t="str">
            <v>นายยุทธนา   แก้วคำมา</v>
          </cell>
        </row>
        <row r="1066">
          <cell r="B1066">
            <v>1061</v>
          </cell>
          <cell r="C1066">
            <v>10</v>
          </cell>
          <cell r="D1066">
            <v>3</v>
          </cell>
          <cell r="E1066">
            <v>2564</v>
          </cell>
          <cell r="F1066">
            <v>800016579875</v>
          </cell>
          <cell r="G1066" t="str">
            <v>นาง</v>
          </cell>
          <cell r="H1066" t="str">
            <v>พรทิพย์</v>
          </cell>
          <cell r="I1066" t="str">
            <v>จันทร์คำ</v>
          </cell>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BH1066">
            <v>883162011591</v>
          </cell>
          <cell r="BI1066" t="str">
            <v>นางพรทิพย์   จันทร์คำ</v>
          </cell>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BH1067">
            <v>823860010042</v>
          </cell>
          <cell r="BI1067" t="str">
            <v>นายเฉลิม   คำลือ</v>
          </cell>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BH1068">
            <v>823858010575</v>
          </cell>
          <cell r="BI1068" t="str">
            <v>นางสาวจุฑาทิพย์   คงปรีชา</v>
          </cell>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R1069" t="str">
            <v>จังหวัดฝาง</v>
          </cell>
          <cell r="S1069" t="str">
            <v>ผบ.1358</v>
          </cell>
          <cell r="T1069">
            <v>2562</v>
          </cell>
          <cell r="U1069" t="str">
            <v>ผบ.1540</v>
          </cell>
          <cell r="V1069">
            <v>2562</v>
          </cell>
          <cell r="BH1069">
            <v>823561010648</v>
          </cell>
          <cell r="BI1069" t="str">
            <v>นายต้อย   ปินตาเปี้ย</v>
          </cell>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BH1070">
            <v>883162010187</v>
          </cell>
          <cell r="BI1070" t="str">
            <v>นางสาวสุดานันท์   สุริยา</v>
          </cell>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BH1071">
            <v>833162010868</v>
          </cell>
          <cell r="BI1071" t="str">
            <v>นางสาวอมรรัตน์      เต๋จ๊ะ</v>
          </cell>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R1072" t="str">
            <v>จังหวัดฝาง</v>
          </cell>
          <cell r="S1072" t="str">
            <v>ผบ.1366</v>
          </cell>
          <cell r="T1072">
            <v>2562</v>
          </cell>
          <cell r="U1072" t="str">
            <v>ผบ.1548</v>
          </cell>
          <cell r="V1072">
            <v>2562</v>
          </cell>
          <cell r="BH1072">
            <v>823561010646</v>
          </cell>
          <cell r="BI1072" t="str">
            <v>นายประพันธ์   ทาอ้าย</v>
          </cell>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R1073" t="str">
            <v>จังหวัดฝาง</v>
          </cell>
          <cell r="S1073" t="str">
            <v>ผบ.1354</v>
          </cell>
          <cell r="T1073">
            <v>2562</v>
          </cell>
          <cell r="U1073" t="str">
            <v>ผบ.1529</v>
          </cell>
          <cell r="V1073">
            <v>2562</v>
          </cell>
          <cell r="BH1073">
            <v>823561010650</v>
          </cell>
          <cell r="BI1073" t="str">
            <v>นางสาวพิกุล   อินใจ</v>
          </cell>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R1074" t="str">
            <v>จังหวัดฝาง</v>
          </cell>
          <cell r="S1074" t="str">
            <v>ผบ.1187</v>
          </cell>
          <cell r="T1074">
            <v>2561</v>
          </cell>
          <cell r="U1074" t="str">
            <v>ผบ.1378</v>
          </cell>
          <cell r="V1074">
            <v>2561</v>
          </cell>
          <cell r="BH1074">
            <v>823561010627</v>
          </cell>
          <cell r="BI1074" t="str">
            <v>นางอุทัยรัตน์   เรือนมอย</v>
          </cell>
          <cell r="CX1074">
            <v>243306</v>
          </cell>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R1075" t="str">
            <v>จังหวัดฝาง</v>
          </cell>
          <cell r="S1075" t="str">
            <v>ผบ.1360</v>
          </cell>
          <cell r="T1075">
            <v>2562</v>
          </cell>
          <cell r="U1075" t="str">
            <v>ผบ.1542</v>
          </cell>
          <cell r="V1075">
            <v>2562</v>
          </cell>
          <cell r="BC1075" t="str">
            <v>เกศินี</v>
          </cell>
          <cell r="BH1075">
            <v>823061010644</v>
          </cell>
          <cell r="BI1075" t="str">
            <v>นายชิษณุพงศ์   เที่ยงดีฤทธิ์</v>
          </cell>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R1076" t="str">
            <v>แขวงเชียงใหม่</v>
          </cell>
          <cell r="S1076" t="str">
            <v>ผบ.11874</v>
          </cell>
          <cell r="T1076">
            <v>2561</v>
          </cell>
          <cell r="U1076" t="str">
            <v>ผบ.14326</v>
          </cell>
          <cell r="V1076">
            <v>2561</v>
          </cell>
          <cell r="BH1076">
            <v>823561010354</v>
          </cell>
          <cell r="BI1076" t="str">
            <v>นางกัลยา   สาสัตย์</v>
          </cell>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BH1077">
            <v>823660010329</v>
          </cell>
          <cell r="BI1077" t="str">
            <v>นายณรงค์ศักดิ์   พึ่งตน</v>
          </cell>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R1078" t="str">
            <v>จังหวัดฝาง</v>
          </cell>
          <cell r="S1078" t="str">
            <v>ผบ.1370</v>
          </cell>
          <cell r="T1078">
            <v>2562</v>
          </cell>
          <cell r="U1078" t="str">
            <v>ผบ.1558</v>
          </cell>
          <cell r="V1078">
            <v>2562</v>
          </cell>
          <cell r="BH1078">
            <v>883162011505</v>
          </cell>
          <cell r="BI1078" t="str">
            <v>นางสาวเกศรินทร์   ดวงทา</v>
          </cell>
          <cell r="BJ1078">
            <v>242657</v>
          </cell>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T1078">
            <v>4</v>
          </cell>
          <cell r="BU1078">
            <v>4</v>
          </cell>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BH1079">
            <v>883163011448</v>
          </cell>
          <cell r="BI1079" t="str">
            <v>นางสาวเบญจมาศ   ณารัตน์</v>
          </cell>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BH1080">
            <v>823561010638</v>
          </cell>
          <cell r="BI1080" t="str">
            <v>นายเย็น   คำคง</v>
          </cell>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BH1081">
            <v>823859010474</v>
          </cell>
          <cell r="BI1081" t="str">
            <v>นายวีระพงษ์   สักใหญ่</v>
          </cell>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BH1082">
            <v>823859010469</v>
          </cell>
          <cell r="BI1082" t="str">
            <v>นางนิติยา   สังสัมฤทธิ์</v>
          </cell>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BH1083">
            <v>823859010490</v>
          </cell>
          <cell r="BI1083" t="str">
            <v>นายสุรินทร์     พงษ์หิน</v>
          </cell>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R1084" t="str">
            <v>จังหวัดฝาง</v>
          </cell>
          <cell r="S1084" t="str">
            <v>ผบ.1374</v>
          </cell>
          <cell r="T1084">
            <v>2562</v>
          </cell>
          <cell r="U1084" t="str">
            <v>ผบ.1562</v>
          </cell>
          <cell r="V1084">
            <v>2562</v>
          </cell>
          <cell r="BH1084">
            <v>823561010647</v>
          </cell>
          <cell r="BI1084" t="str">
            <v>นางอมรรัตน์   ไชย์วงค์</v>
          </cell>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BH1085">
            <v>823860010045</v>
          </cell>
          <cell r="BI1085" t="str">
            <v>นายคำละ   เมืองคำ</v>
          </cell>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BH1086">
            <v>823860010020</v>
          </cell>
          <cell r="BI1086" t="str">
            <v>นางอรพรรณ     แสงใส</v>
          </cell>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BH1087">
            <v>883162010189</v>
          </cell>
          <cell r="BI1087" t="str">
            <v>นางสาวจารุวรรณ   สายคำ</v>
          </cell>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BH1088">
            <v>883162010620</v>
          </cell>
          <cell r="BI1088" t="str">
            <v>นายเดือน   สุโข</v>
          </cell>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BH1089">
            <v>823561010622</v>
          </cell>
          <cell r="BI1089" t="str">
            <v>นายราเชนทร์   ปัญญาเจริญ</v>
          </cell>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BH1090">
            <v>823861010255</v>
          </cell>
          <cell r="BI1090" t="str">
            <v>นายบุญเฉลิม   แสงจันทร์</v>
          </cell>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BH1091">
            <v>883162012591</v>
          </cell>
          <cell r="BI1091" t="str">
            <v xml:space="preserve">นายวราวุธ   แก้วปัญญา </v>
          </cell>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R1092" t="str">
            <v>แขวงเชียงใหม่</v>
          </cell>
          <cell r="S1092" t="str">
            <v>ผบ.200</v>
          </cell>
          <cell r="T1092">
            <v>2561</v>
          </cell>
          <cell r="U1092" t="str">
            <v>ผบ.4385</v>
          </cell>
          <cell r="V1092">
            <v>2561</v>
          </cell>
          <cell r="BC1092" t="str">
            <v>มลฤดี</v>
          </cell>
          <cell r="BH1092">
            <v>823660010872</v>
          </cell>
          <cell r="BI1092" t="str">
            <v>นางสาวศิริทัย   เจริญทรัพย์หน้านวล</v>
          </cell>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R1093" t="str">
            <v>จังหวัดฮอด</v>
          </cell>
          <cell r="S1093" t="str">
            <v>ผบ.500</v>
          </cell>
          <cell r="T1093">
            <v>2558</v>
          </cell>
          <cell r="U1093" t="str">
            <v>ผบ.489</v>
          </cell>
          <cell r="V1093">
            <v>2558</v>
          </cell>
          <cell r="BC1093" t="str">
            <v>มลฤดี</v>
          </cell>
          <cell r="BH1093">
            <v>823658010163</v>
          </cell>
          <cell r="BI1093" t="str">
            <v>นายประวัติ   ไชยแก้ว</v>
          </cell>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R1094" t="str">
            <v>แขวงเชียงใหม่</v>
          </cell>
          <cell r="S1094" t="str">
            <v>ผบ.7990</v>
          </cell>
          <cell r="T1094">
            <v>2562</v>
          </cell>
          <cell r="U1094" t="str">
            <v>ผบ.8117</v>
          </cell>
          <cell r="V1094">
            <v>2562</v>
          </cell>
          <cell r="BB1094" t="str">
            <v>ยึด//คำสั่งถอนการยึดและการบังคับคดี 20/2/2566//ถอนการยึดทรัพย์และการบังคับคดี 27/2/2566</v>
          </cell>
          <cell r="BH1094">
            <v>823660010551</v>
          </cell>
          <cell r="BI1094" t="str">
            <v>นางสาวณิภาพร   เนวิลัย</v>
          </cell>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R1095" t="str">
            <v>แขวงเชียงใหม่</v>
          </cell>
          <cell r="S1095" t="str">
            <v>ผบ.11336</v>
          </cell>
          <cell r="T1095">
            <v>2560</v>
          </cell>
          <cell r="U1095" t="str">
            <v>ผบ.357</v>
          </cell>
          <cell r="V1095">
            <v>2561</v>
          </cell>
          <cell r="BB1095" t="str">
            <v>ยึด</v>
          </cell>
          <cell r="BH1095">
            <v>823660010552</v>
          </cell>
          <cell r="BI1095" t="str">
            <v>นางวัชรินทร์   แสงสุวรรณ</v>
          </cell>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R1096" t="str">
            <v>แขวงเชียงใหม่</v>
          </cell>
          <cell r="S1096" t="str">
            <v>ผบ.13937</v>
          </cell>
          <cell r="T1096">
            <v>2561</v>
          </cell>
          <cell r="U1096" t="str">
            <v>ผบ.299</v>
          </cell>
          <cell r="V1096">
            <v>2562</v>
          </cell>
          <cell r="BB1096" t="str">
            <v>ยึด</v>
          </cell>
          <cell r="BH1096">
            <v>823661010424</v>
          </cell>
          <cell r="BI1096" t="str">
            <v>นายนิรันดร์   จันต๊ะโพธิ์</v>
          </cell>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R1097" t="str">
            <v>แขวงเชียงใหม่</v>
          </cell>
          <cell r="S1097" t="str">
            <v>ผบ.13940</v>
          </cell>
          <cell r="T1097">
            <v>2561</v>
          </cell>
          <cell r="U1097" t="str">
            <v>ผบ.298</v>
          </cell>
          <cell r="V1097">
            <v>2562</v>
          </cell>
          <cell r="BB1097" t="str">
            <v>ยึด</v>
          </cell>
          <cell r="BH1097">
            <v>883204630037</v>
          </cell>
          <cell r="BI1097" t="str">
            <v>นางสาวอัจฉรา   ตานัน</v>
          </cell>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R1098" t="str">
            <v>แขวงเชียงใหม่</v>
          </cell>
          <cell r="S1098" t="str">
            <v>ผบ.8493</v>
          </cell>
          <cell r="T1098">
            <v>2560</v>
          </cell>
          <cell r="U1098" t="str">
            <v>ผบ.9029</v>
          </cell>
          <cell r="V1098">
            <v>2560</v>
          </cell>
          <cell r="BB1098" t="str">
            <v>ยึด</v>
          </cell>
          <cell r="BH1098">
            <v>823760010187</v>
          </cell>
          <cell r="BI1098" t="str">
            <v>นางสาวอัญชสา   กันทพลหาญ</v>
          </cell>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R1099" t="str">
            <v>แขวงเชียงใหม่</v>
          </cell>
          <cell r="S1099" t="str">
            <v>ผบ.10194</v>
          </cell>
          <cell r="T1099">
            <v>2560</v>
          </cell>
          <cell r="U1099" t="str">
            <v>ผบ.482</v>
          </cell>
          <cell r="V1099">
            <v>2561</v>
          </cell>
          <cell r="AT1099">
            <v>30</v>
          </cell>
          <cell r="AU1099">
            <v>3</v>
          </cell>
          <cell r="AV1099">
            <v>2564</v>
          </cell>
          <cell r="BB1099" t="str">
            <v>ยึดแล้ว 9327 ต.หนองแก๋ว อ.หางดง จ.เชียงใหม่ (ปลอดจำนอง)</v>
          </cell>
          <cell r="BC1099" t="str">
            <v>ศรัญญู</v>
          </cell>
          <cell r="BH1099">
            <v>823760010304</v>
          </cell>
          <cell r="BI1099" t="str">
            <v>นายวรพล   จีระเชาวพันธุ์</v>
          </cell>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R1100" t="str">
            <v>แขวงเชียงใหม่</v>
          </cell>
          <cell r="S1100" t="str">
            <v>ผบ.11335</v>
          </cell>
          <cell r="T1100">
            <v>2560</v>
          </cell>
          <cell r="U1100" t="str">
            <v>ผบ.312</v>
          </cell>
          <cell r="V1100">
            <v>2561</v>
          </cell>
          <cell r="BB1100" t="str">
            <v>ยึด</v>
          </cell>
          <cell r="BH1100">
            <v>823660010554</v>
          </cell>
          <cell r="BI1100" t="str">
            <v>นางวลีย์   อินต๊ะ</v>
          </cell>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R1101" t="str">
            <v>จังหวัดฮอด</v>
          </cell>
          <cell r="S1101" t="str">
            <v>ผบ.373</v>
          </cell>
          <cell r="T1101">
            <v>2561</v>
          </cell>
          <cell r="U1101" t="str">
            <v>ผบ.883</v>
          </cell>
          <cell r="V1101">
            <v>2561</v>
          </cell>
          <cell r="BB1101" t="str">
            <v>ยึด</v>
          </cell>
          <cell r="BH1101">
            <v>823760010352</v>
          </cell>
          <cell r="BI1101" t="str">
            <v>นางสาววิชชุดา      ต๊ะอุด</v>
          </cell>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R1102" t="str">
            <v>จังหวัดฮอด</v>
          </cell>
          <cell r="S1102" t="str">
            <v>ผบ.474</v>
          </cell>
          <cell r="T1102">
            <v>2559</v>
          </cell>
          <cell r="U1102" t="str">
            <v>ผบ.1385</v>
          </cell>
          <cell r="V1102">
            <v>2559</v>
          </cell>
          <cell r="BB1102" t="str">
            <v>ยึด</v>
          </cell>
          <cell r="BH1102">
            <v>823758010550</v>
          </cell>
          <cell r="BI1102" t="str">
            <v>นายทัชนันท์   หล้ามา</v>
          </cell>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R1103" t="str">
            <v>จังหวัดฮอด</v>
          </cell>
          <cell r="S1103" t="str">
            <v>ผบ.1445</v>
          </cell>
          <cell r="T1103">
            <v>2561</v>
          </cell>
          <cell r="U1103" t="str">
            <v>ผบ.260</v>
          </cell>
          <cell r="V1103">
            <v>2562</v>
          </cell>
          <cell r="BB1103" t="str">
            <v>ยึด</v>
          </cell>
          <cell r="BH1103">
            <v>823761010066</v>
          </cell>
          <cell r="BI1103" t="str">
            <v>นายเฉลิมกิต   แบบแผน</v>
          </cell>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R1104" t="str">
            <v>จังหวัดฮอด</v>
          </cell>
          <cell r="S1104" t="str">
            <v>ผบ.E321</v>
          </cell>
          <cell r="T1104">
            <v>2563</v>
          </cell>
          <cell r="U1104" t="str">
            <v>ผบ.E43</v>
          </cell>
          <cell r="V1104">
            <v>2563</v>
          </cell>
          <cell r="BB1104" t="str">
            <v>ยึด</v>
          </cell>
          <cell r="BH1104">
            <v>883263010596</v>
          </cell>
          <cell r="BI1104" t="str">
            <v>นายถนอมทรัพย์   ติ๊บต่อเปี้ย</v>
          </cell>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R1105" t="str">
            <v>แขวงเชียงใหม่</v>
          </cell>
          <cell r="S1105" t="str">
            <v>ผบ.5505</v>
          </cell>
          <cell r="T1105">
            <v>2555</v>
          </cell>
          <cell r="U1105" t="str">
            <v>ผบ.7305</v>
          </cell>
          <cell r="V1105">
            <v>2555</v>
          </cell>
          <cell r="BB1105" t="str">
            <v>ยึด</v>
          </cell>
          <cell r="BH1105">
            <v>883262010516</v>
          </cell>
          <cell r="BI1105" t="str">
            <v>นางณัฐชา   เรือนเงิน</v>
          </cell>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R1106" t="str">
            <v>แขวงเชียงใหม่</v>
          </cell>
          <cell r="S1106" t="str">
            <v>ผบ.10195</v>
          </cell>
          <cell r="T1106">
            <v>2560</v>
          </cell>
          <cell r="U1106" t="str">
            <v>ผบ.11178</v>
          </cell>
          <cell r="V1106">
            <v>2560</v>
          </cell>
          <cell r="BB1106" t="str">
            <v>ยึด</v>
          </cell>
          <cell r="BH1106">
            <v>823760010263</v>
          </cell>
          <cell r="BI1106" t="str">
            <v>นางกาบแก้ว   วิใจสา</v>
          </cell>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R1107" t="str">
            <v>แขวงเชียงใหม่</v>
          </cell>
          <cell r="S1107" t="str">
            <v>ผบ.2559</v>
          </cell>
          <cell r="T1107">
            <v>2563</v>
          </cell>
          <cell r="U1107" t="str">
            <v>ผบ.11178</v>
          </cell>
          <cell r="V1107">
            <v>2560</v>
          </cell>
          <cell r="BB1107" t="str">
            <v>ยึด</v>
          </cell>
          <cell r="BH1107">
            <v>883263010056</v>
          </cell>
          <cell r="BI1107" t="str">
            <v>นายวินัส   กาบมาลา</v>
          </cell>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R1108" t="str">
            <v>แขวงเชียงใหม่</v>
          </cell>
          <cell r="S1108" t="str">
            <v>ผบ.1146</v>
          </cell>
          <cell r="T1108">
            <v>2560</v>
          </cell>
          <cell r="U1108" t="str">
            <v>ผบ.3662</v>
          </cell>
          <cell r="V1108">
            <v>2560</v>
          </cell>
          <cell r="BB1108" t="str">
            <v>ยึด//รายงานประกาศขายทอดตลาด 14/1/2568</v>
          </cell>
          <cell r="BH1108">
            <v>0</v>
          </cell>
          <cell r="BI1108" t="str">
            <v>นายพงษ์รักษ์   รักษเปรมปรีดิ์</v>
          </cell>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R1109" t="str">
            <v>แขวงเชียงใหม่</v>
          </cell>
          <cell r="S1109" t="str">
            <v>ผบ.463</v>
          </cell>
          <cell r="T1109">
            <v>2560</v>
          </cell>
          <cell r="U1109" t="str">
            <v>ผบ.2931</v>
          </cell>
          <cell r="V1109">
            <v>2560</v>
          </cell>
          <cell r="AT1109">
            <v>30</v>
          </cell>
          <cell r="AU1109">
            <v>3</v>
          </cell>
          <cell r="AV1109">
            <v>2564</v>
          </cell>
          <cell r="BB1109" t="str">
            <v>ยึดแล้ว 14207 ต.บ้านกาด อ.แม่วาง จ.เชียงใหม่ (ปลอดจำนอง)</v>
          </cell>
          <cell r="BC1109" t="str">
            <v>ศรัญญู</v>
          </cell>
          <cell r="BH1109">
            <v>823759010459</v>
          </cell>
          <cell r="BI1109" t="str">
            <v>นางสงวนจิต   บุญเย็น</v>
          </cell>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BC1110" t="str">
            <v>มลฤดี</v>
          </cell>
          <cell r="BH1110">
            <v>883162012539</v>
          </cell>
          <cell r="BI1110" t="str">
            <v>นายกฤตธัช   จันทร์เเก้ว</v>
          </cell>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T1110">
            <v>3</v>
          </cell>
          <cell r="BU1110">
            <v>3</v>
          </cell>
        </row>
        <row r="1111">
          <cell r="B1111">
            <v>1106</v>
          </cell>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AC1111">
            <v>25</v>
          </cell>
          <cell r="AD1111">
            <v>5</v>
          </cell>
          <cell r="AE1111">
            <v>2562</v>
          </cell>
          <cell r="AI1111">
            <v>9</v>
          </cell>
          <cell r="AJ1111">
            <v>7</v>
          </cell>
          <cell r="AK1111">
            <v>2564</v>
          </cell>
          <cell r="AM1111" t="str">
            <v>โฉนด</v>
          </cell>
          <cell r="AN1111" t="str">
            <v>23458</v>
          </cell>
          <cell r="AO1111" t="str">
            <v>ท่าวังพร้าว</v>
          </cell>
          <cell r="AP1111" t="str">
            <v>สันป่าตอง</v>
          </cell>
          <cell r="AQ1111" t="str">
            <v>เชียงใหม่</v>
          </cell>
          <cell r="AR1111">
            <v>574240</v>
          </cell>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H1111">
            <v>0</v>
          </cell>
          <cell r="BI1111" t="str">
            <v>นางนงเยาว์   ศรีวิชัย</v>
          </cell>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R1112" t="str">
            <v>แขวงชียงราย</v>
          </cell>
          <cell r="S1112" t="str">
            <v>ผบ.2446</v>
          </cell>
          <cell r="T1112">
            <v>2563</v>
          </cell>
          <cell r="U1112" t="str">
            <v>ผบ.2450</v>
          </cell>
          <cell r="V1112">
            <v>2563</v>
          </cell>
          <cell r="BC1112" t="str">
            <v>มลฤดี</v>
          </cell>
          <cell r="BH1112">
            <v>0</v>
          </cell>
          <cell r="BI1112" t="str">
            <v>นายสิทธิพร    อักษรพันธ์</v>
          </cell>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BC1113" t="str">
            <v>มลฤดี</v>
          </cell>
          <cell r="BH1113">
            <v>883262011995</v>
          </cell>
          <cell r="BI1113" t="str">
            <v>นายเอกลักษณ์   อัสดงไพรี</v>
          </cell>
          <cell r="BN1113" t="str">
            <v>1.นายเอกลักษณ์  อัสดงไพรี
2.นางสาวอรุณการณ์  เกตุบุญเรือง</v>
          </cell>
          <cell r="BO1113" t="str">
            <v>จำเลยที่ 1
จำเลยที่ 2</v>
          </cell>
          <cell r="BP1113" t="str">
            <v>1 5805 00031 40 5
1 5009 00067 37 7</v>
          </cell>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BC1114" t="str">
            <v>มลฤดี</v>
          </cell>
          <cell r="BH1114">
            <v>883262012013</v>
          </cell>
          <cell r="BI1114" t="str">
            <v>นางนันทนา   แก้วดวงกาศ</v>
          </cell>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BC1115" t="str">
            <v>มลฤดี</v>
          </cell>
          <cell r="BH1115">
            <v>883262012001</v>
          </cell>
          <cell r="BI1115" t="str">
            <v>นางสุดใจ   มูลใหม่</v>
          </cell>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BC1116" t="str">
            <v>มลฤดี</v>
          </cell>
          <cell r="BH1116">
            <v>883263011276</v>
          </cell>
          <cell r="BI1116" t="str">
            <v>นางกรกนก   ยะมัง</v>
          </cell>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BC1117" t="str">
            <v>มลฤดี</v>
          </cell>
          <cell r="BH1117">
            <v>883263010014</v>
          </cell>
          <cell r="BI1117" t="str">
            <v>นาง
นายนิภาพร
มนตรี   อินทยนต์
อินทยนต์</v>
          </cell>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BC1118" t="str">
            <v>มลฤดี</v>
          </cell>
          <cell r="BH1118">
            <v>823760010117</v>
          </cell>
          <cell r="BI1118" t="str">
            <v>นางสาวณัฐิภัคค์หรือสิภาลักษณ์   คำตั๋นหรือพรศิยาชนนันท์</v>
          </cell>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R1119" t="str">
            <v>จังหวัดลำพูน</v>
          </cell>
          <cell r="S1119" t="str">
            <v>ผบ.3069</v>
          </cell>
          <cell r="T1119">
            <v>2562</v>
          </cell>
          <cell r="U1119" t="str">
            <v>ผบ.3431</v>
          </cell>
          <cell r="V1119">
            <v>2562</v>
          </cell>
          <cell r="BC1119" t="str">
            <v>มลฤดี</v>
          </cell>
          <cell r="BH1119">
            <v>883261010097</v>
          </cell>
          <cell r="BI1119" t="str">
            <v>นายศิรัณย์   แม้นวงศ์</v>
          </cell>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BC1120" t="str">
            <v>มลฤดี</v>
          </cell>
          <cell r="BH1120">
            <v>883263010019</v>
          </cell>
          <cell r="BI1120" t="str">
            <v>นายนิพนธ์   มณีวรรณ์</v>
          </cell>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R1121" t="str">
            <v>จังหวัดบุรีรัมย์</v>
          </cell>
          <cell r="S1121" t="str">
            <v>ผบ.1307</v>
          </cell>
          <cell r="T1121">
            <v>2563</v>
          </cell>
          <cell r="U1121" t="str">
            <v>ผบ3857</v>
          </cell>
          <cell r="V1121">
            <v>2563</v>
          </cell>
          <cell r="BB1121" t="str">
            <v>ยึด</v>
          </cell>
          <cell r="BH1121">
            <v>883262012394</v>
          </cell>
          <cell r="BI1121" t="str">
            <v>นายสุรชัย   ดีจริง</v>
          </cell>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BC1122" t="str">
            <v>มลฤดี</v>
          </cell>
          <cell r="BI1122" t="str">
            <v>นายพงษอนันต์   ปันตะแก้ว</v>
          </cell>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BC1123" t="str">
            <v>มลฤดี</v>
          </cell>
          <cell r="BI1123" t="str">
            <v>นางสาวสายสุนีย์   ยะคำ</v>
          </cell>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R1124" t="str">
            <v>จังหวัดฝาง</v>
          </cell>
          <cell r="S1124" t="str">
            <v>ผบ.1365</v>
          </cell>
          <cell r="T1124">
            <v>2562</v>
          </cell>
          <cell r="U1124" t="str">
            <v>ผบ.1547</v>
          </cell>
          <cell r="V1124">
            <v>2562</v>
          </cell>
          <cell r="BC1124" t="str">
            <v>มลฤดี</v>
          </cell>
          <cell r="BH1124">
            <v>883162011601</v>
          </cell>
          <cell r="BI1124" t="str">
            <v>นายภูดิส   เทวงทองคำ</v>
          </cell>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BC1125" t="str">
            <v>มลฤดี</v>
          </cell>
          <cell r="BH1125">
            <v>823561010896</v>
          </cell>
          <cell r="BI1125" t="str">
            <v>นางสาวสุขกันยา   จันตาบุญ</v>
          </cell>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BC1126" t="str">
            <v>มลฤดี</v>
          </cell>
          <cell r="BH1126">
            <v>883163010412</v>
          </cell>
          <cell r="BI1126" t="str">
            <v>นางพรรณี   ศรีวิชัย</v>
          </cell>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BC1127" t="str">
            <v>มลฤดี</v>
          </cell>
          <cell r="BH1127">
            <v>883163010772</v>
          </cell>
          <cell r="BI1127" t="str">
            <v>นายมณฑน์เชษฐพงษ์     มณีแดง</v>
          </cell>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BC1128" t="str">
            <v>มลฤดี</v>
          </cell>
          <cell r="BH1128">
            <v>883162012650</v>
          </cell>
          <cell r="BI1128" t="str">
            <v>นางจันทร์ฟอง   พรมตัน</v>
          </cell>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BC1129" t="str">
            <v>มลฤดี</v>
          </cell>
          <cell r="BH1129">
            <v>823860010135</v>
          </cell>
          <cell r="BI1129" t="str">
            <v>นางสาวอังคณา   พรมมินทร์</v>
          </cell>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BC1130" t="str">
            <v>มลฤดี</v>
          </cell>
          <cell r="BH1130">
            <v>823561010640</v>
          </cell>
          <cell r="BI1130" t="str">
            <v>นายธีระวุฒิ   อุ่นคำ</v>
          </cell>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BC1131" t="str">
            <v>มลฤดี</v>
          </cell>
          <cell r="BH1131">
            <v>823561010631</v>
          </cell>
          <cell r="BI1131" t="str">
            <v>นางสาวกานต์พิชชา   เกตุชาญ</v>
          </cell>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BC1132" t="str">
            <v>มลฤดี</v>
          </cell>
          <cell r="BH1132">
            <v>823861010251</v>
          </cell>
          <cell r="BI1132" t="str">
            <v>นายแก้วขวัญหรืออภิสร   อนันต์ศิริรวี</v>
          </cell>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T1132">
            <v>1</v>
          </cell>
          <cell r="BU1132">
            <v>1</v>
          </cell>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BC1133" t="str">
            <v>มลฤดี</v>
          </cell>
          <cell r="BH1133">
            <v>883162011589</v>
          </cell>
          <cell r="BI1133" t="str">
            <v>นางสาวคณาภรณ์   กิตติคำ</v>
          </cell>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BC1134" t="str">
            <v>มลฤดี</v>
          </cell>
          <cell r="BH1134">
            <v>883162011761</v>
          </cell>
          <cell r="BI1134" t="str">
            <v>นายเกรียงศักดิ์   เจริญเดชาวงศ์</v>
          </cell>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T1134">
            <v>2</v>
          </cell>
          <cell r="BU1134">
            <v>2</v>
          </cell>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BC1135" t="str">
            <v>มลฤดี</v>
          </cell>
          <cell r="BH1135">
            <v>883262012226</v>
          </cell>
          <cell r="BI1135" t="str">
            <v>นายนันธิ์ชลัช   มงคลเสริมสกุล</v>
          </cell>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BC1136" t="str">
            <v>มลฤดี</v>
          </cell>
          <cell r="BH1136">
            <v>883163011170</v>
          </cell>
          <cell r="BI1136" t="str">
            <v>นายอธิวัฒน์   คำคล่อง</v>
          </cell>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BC1137" t="str">
            <v>มลฤดี</v>
          </cell>
          <cell r="BH1137">
            <v>883163011168</v>
          </cell>
          <cell r="BI1137" t="str">
            <v>นายศรียนต์   ไชยยา</v>
          </cell>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T1137">
            <v>4</v>
          </cell>
          <cell r="BU1137">
            <v>4</v>
          </cell>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BC1138" t="str">
            <v>มลฤดี</v>
          </cell>
          <cell r="BH1138">
            <v>883163011627</v>
          </cell>
          <cell r="BI1138" t="str">
            <v>นายณกรณ์ภัศ   ชัยยา</v>
          </cell>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BC1139" t="str">
            <v>มลฤดี</v>
          </cell>
          <cell r="BH1139">
            <v>883263012178</v>
          </cell>
          <cell r="BI1139" t="str">
            <v>นายประทีป   กอนแก้ว</v>
          </cell>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T1139">
            <v>3</v>
          </cell>
          <cell r="BU1139">
            <v>3</v>
          </cell>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BC1140" t="str">
            <v>มลฤดี</v>
          </cell>
          <cell r="BH1140">
            <v>883263012181</v>
          </cell>
          <cell r="BI1140" t="str">
            <v>นายวัชระพงศ์   ใจน้อย</v>
          </cell>
          <cell r="BS1140" t="str">
            <v>พบทรัพย์</v>
          </cell>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BC1141" t="str">
            <v>มลฤดี</v>
          </cell>
          <cell r="BH1141">
            <v>883163011433</v>
          </cell>
          <cell r="BI1141" t="str">
            <v>นายกฤตภาสหรือนิรุธ   กันทะวงค์</v>
          </cell>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BC1142" t="str">
            <v>มลฤดี</v>
          </cell>
          <cell r="BH1142">
            <v>883162012311</v>
          </cell>
          <cell r="BI1142" t="str">
            <v>นางวันเพ็ญ   สันตะวงค์</v>
          </cell>
          <cell r="BS1142" t="str">
            <v>พบทรัพย์</v>
          </cell>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BH1143">
            <v>883162011088</v>
          </cell>
          <cell r="BI1143" t="str">
            <v>นางปริษา   ชัยสิทธิดา</v>
          </cell>
        </row>
        <row r="1144">
          <cell r="B1144">
            <v>1139</v>
          </cell>
          <cell r="C1144">
            <v>24</v>
          </cell>
          <cell r="D1144">
            <v>3</v>
          </cell>
          <cell r="E1144">
            <v>2564</v>
          </cell>
          <cell r="F1144">
            <v>800030899218</v>
          </cell>
          <cell r="G1144" t="str">
            <v>นางสาว</v>
          </cell>
          <cell r="H1144" t="str">
            <v>วัชรี</v>
          </cell>
          <cell r="I1144" t="str">
            <v>จิตตะ</v>
          </cell>
          <cell r="L1144" t="str">
            <v>เชียงใหม่ 1</v>
          </cell>
          <cell r="M1144">
            <v>8</v>
          </cell>
          <cell r="R1144" t="str">
            <v>จังหวัดพะเยา</v>
          </cell>
          <cell r="S1144" t="str">
            <v>ผบ.2356</v>
          </cell>
          <cell r="T1144">
            <v>2557</v>
          </cell>
          <cell r="U1144" t="str">
            <v>ผบ.2705</v>
          </cell>
          <cell r="V1144">
            <v>2557</v>
          </cell>
          <cell r="BH1144">
            <v>0</v>
          </cell>
          <cell r="BI1144" t="str">
            <v>นางสาววัชรี   จิตตะ</v>
          </cell>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BB1145" t="str">
            <v>ยึดทรัพย์จำนอง</v>
          </cell>
          <cell r="BC1145" t="str">
            <v>ศรัญญู</v>
          </cell>
          <cell r="BH1145">
            <v>883162012490</v>
          </cell>
          <cell r="BI1145" t="str">
            <v>นาย
นางสาวอมรศักดิ์
อัญมณี   พึ่งรส 
เกตุเจริญ</v>
          </cell>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R1146" t="str">
            <v>ศาลแขวงเชียงใหม่</v>
          </cell>
          <cell r="S1146" t="str">
            <v>ผบ.2061</v>
          </cell>
          <cell r="T1146">
            <v>2555</v>
          </cell>
          <cell r="U1146" t="str">
            <v>ผบ.3793</v>
          </cell>
          <cell r="V1146">
            <v>2555</v>
          </cell>
          <cell r="BB1146" t="str">
            <v>สืบ</v>
          </cell>
          <cell r="BH1146">
            <v>0</v>
          </cell>
          <cell r="BI1146" t="str">
            <v>นางสาวทัทนา    สมบูรณ์</v>
          </cell>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R1147" t="str">
            <v>ศาลจังหวัดฝาง</v>
          </cell>
          <cell r="S1147" t="str">
            <v>ผบ.120</v>
          </cell>
          <cell r="T1147">
            <v>2554</v>
          </cell>
          <cell r="U1147" t="str">
            <v>ผบ.160</v>
          </cell>
          <cell r="V1147">
            <v>2554</v>
          </cell>
          <cell r="BB1147" t="str">
            <v>สืบ</v>
          </cell>
          <cell r="BH1147">
            <v>0</v>
          </cell>
          <cell r="BI1147" t="str">
            <v>นางกาญจนา    ทองจินดา</v>
          </cell>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R1148" t="str">
            <v>ศาลจังหวัดฝาง</v>
          </cell>
          <cell r="S1148" t="str">
            <v>ผบ.458</v>
          </cell>
          <cell r="T1148">
            <v>2555</v>
          </cell>
          <cell r="U1148" t="str">
            <v>ผบ.617</v>
          </cell>
          <cell r="V1148">
            <v>2555</v>
          </cell>
          <cell r="BB1148" t="str">
            <v>สืบ</v>
          </cell>
          <cell r="BH1148">
            <v>0</v>
          </cell>
          <cell r="BI1148" t="str">
            <v>นายประเทือง   ไทยบุรีรัมย์</v>
          </cell>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R1149" t="str">
            <v>ศาลจังหวัดฝาง</v>
          </cell>
          <cell r="S1149" t="str">
            <v>ผบ.628</v>
          </cell>
          <cell r="T1149">
            <v>2554</v>
          </cell>
          <cell r="U1149" t="str">
            <v>ผบ.60</v>
          </cell>
          <cell r="V1149">
            <v>2555</v>
          </cell>
          <cell r="BB1149" t="str">
            <v>สืบ</v>
          </cell>
          <cell r="BH1149">
            <v>0</v>
          </cell>
          <cell r="BI1149" t="str">
            <v>นายโชคชัย   แก้วแสง</v>
          </cell>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S1149" t="str">
            <v>พบ</v>
          </cell>
          <cell r="BT1149">
            <v>5</v>
          </cell>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R1150" t="str">
            <v>แขวงเชียงใหม่</v>
          </cell>
          <cell r="S1150" t="str">
            <v>ผบ5196</v>
          </cell>
          <cell r="T1150">
            <v>2555</v>
          </cell>
          <cell r="U1150" t="str">
            <v>ผบ5445</v>
          </cell>
          <cell r="V1150">
            <v>2555</v>
          </cell>
          <cell r="BB1150" t="str">
            <v>สืบ</v>
          </cell>
          <cell r="BH1150">
            <v>0</v>
          </cell>
          <cell r="BI1150" t="str">
            <v>นางสาวมาลี   มีหลาย</v>
          </cell>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R1151" t="str">
            <v>จังหวัดเชียงใหม่</v>
          </cell>
          <cell r="S1151" t="str">
            <v>ผบ1189</v>
          </cell>
          <cell r="T1151">
            <v>2555</v>
          </cell>
          <cell r="U1151" t="str">
            <v>ผบ1587</v>
          </cell>
          <cell r="V1151">
            <v>2555</v>
          </cell>
          <cell r="BB1151" t="str">
            <v>สืบ</v>
          </cell>
          <cell r="BH1151">
            <v>0</v>
          </cell>
          <cell r="BI1151" t="str">
            <v>นายสุธี   เกิดเครือ</v>
          </cell>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R1152" t="str">
            <v>จังหวัดเชียงใหม่</v>
          </cell>
          <cell r="S1152" t="str">
            <v>ผบ1828</v>
          </cell>
          <cell r="T1152">
            <v>2555</v>
          </cell>
          <cell r="U1152" t="str">
            <v>ผบ42</v>
          </cell>
          <cell r="V1152">
            <v>2556</v>
          </cell>
          <cell r="BH1152">
            <v>0</v>
          </cell>
          <cell r="BI1152" t="str">
            <v>สิบเอกวิโรจน์   สืบจุ้ย</v>
          </cell>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R1153" t="str">
            <v>แขวงเชียงใหม่</v>
          </cell>
          <cell r="S1153" t="str">
            <v>ผบ4795</v>
          </cell>
          <cell r="T1153">
            <v>2554</v>
          </cell>
          <cell r="U1153" t="str">
            <v>ผบ4380</v>
          </cell>
          <cell r="V1153">
            <v>2554</v>
          </cell>
          <cell r="BH1153">
            <v>0</v>
          </cell>
          <cell r="BI1153" t="str">
            <v>นางสาวจันทร์ฉาย   สุภา</v>
          </cell>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R1154" t="str">
            <v>แขวงเชียงใหม่</v>
          </cell>
          <cell r="S1154" t="str">
            <v>ผบ4718</v>
          </cell>
          <cell r="T1154">
            <v>2555</v>
          </cell>
          <cell r="U1154" t="str">
            <v>ผบ7342</v>
          </cell>
          <cell r="V1154">
            <v>2555</v>
          </cell>
          <cell r="BH1154">
            <v>0</v>
          </cell>
          <cell r="BI1154" t="str">
            <v>นายสถาพร   ดวงแก้ว</v>
          </cell>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R1155" t="str">
            <v>จังหวัดฝาง</v>
          </cell>
          <cell r="S1155" t="str">
            <v>ผบ384</v>
          </cell>
          <cell r="T1155">
            <v>2555</v>
          </cell>
          <cell r="U1155" t="str">
            <v>ผบ490</v>
          </cell>
          <cell r="V1155">
            <v>2555</v>
          </cell>
          <cell r="BH1155">
            <v>0</v>
          </cell>
          <cell r="BI1155" t="str">
            <v>นายชาญกิจ   กิติวรรณ์</v>
          </cell>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R1156" t="str">
            <v>จังหวัดฝาง</v>
          </cell>
          <cell r="S1156" t="str">
            <v>ผบ467</v>
          </cell>
          <cell r="T1156">
            <v>2555</v>
          </cell>
          <cell r="U1156" t="str">
            <v>ผบ596</v>
          </cell>
          <cell r="V1156">
            <v>2555</v>
          </cell>
          <cell r="BH1156">
            <v>0</v>
          </cell>
          <cell r="BI1156" t="str">
            <v>นายมนูญ   อาภา</v>
          </cell>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R1157" t="str">
            <v>จังหวัดฝาง</v>
          </cell>
          <cell r="S1157" t="str">
            <v>ผบ638</v>
          </cell>
          <cell r="T1157">
            <v>2554</v>
          </cell>
          <cell r="U1157" t="str">
            <v>ผบ605</v>
          </cell>
          <cell r="V1157">
            <v>2554</v>
          </cell>
          <cell r="BH1157">
            <v>0</v>
          </cell>
          <cell r="BI1157" t="str">
            <v>นางศรีลา   บนทอง</v>
          </cell>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R1158" t="str">
            <v>แขวงเชียงใหม่</v>
          </cell>
          <cell r="S1158" t="str">
            <v>ผบ7452</v>
          </cell>
          <cell r="T1158">
            <v>2555</v>
          </cell>
          <cell r="U1158" t="str">
            <v>ผบ1548</v>
          </cell>
          <cell r="V1158">
            <v>2556</v>
          </cell>
          <cell r="BH1158">
            <v>0</v>
          </cell>
          <cell r="BI1158" t="str">
            <v>นางกมลพร   วงค์พันธุเสือ</v>
          </cell>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R1159" t="str">
            <v>แขวงเชียงใหม่</v>
          </cell>
          <cell r="S1159" t="str">
            <v>ผบ6358</v>
          </cell>
          <cell r="T1159">
            <v>2555</v>
          </cell>
          <cell r="U1159" t="str">
            <v>ผบ7321</v>
          </cell>
          <cell r="V1159">
            <v>2555</v>
          </cell>
          <cell r="BH1159">
            <v>0</v>
          </cell>
          <cell r="BI1159" t="str">
            <v>นางตุ๊   ประพันธ์</v>
          </cell>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R1160" t="str">
            <v>แขวงเชียงใหม่</v>
          </cell>
          <cell r="S1160" t="str">
            <v>ผบ6378</v>
          </cell>
          <cell r="T1160">
            <v>2555</v>
          </cell>
          <cell r="U1160" t="str">
            <v>ผบ74</v>
          </cell>
          <cell r="V1160">
            <v>2556</v>
          </cell>
          <cell r="BH1160">
            <v>0</v>
          </cell>
          <cell r="BI1160" t="str">
            <v>นายสถาพร   ทาระนัด</v>
          </cell>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R1161" t="str">
            <v>ศาลจังหวัดฝาง</v>
          </cell>
          <cell r="S1161" t="str">
            <v>ผบ.18</v>
          </cell>
          <cell r="T1161">
            <v>2554</v>
          </cell>
          <cell r="U1161" t="str">
            <v>ผบ.110</v>
          </cell>
          <cell r="V1161">
            <v>2554</v>
          </cell>
          <cell r="BB1161" t="str">
            <v>สืบ</v>
          </cell>
          <cell r="BH1161">
            <v>0</v>
          </cell>
          <cell r="BI1161" t="str">
            <v>นางสาววริฒินันท์   ศรีคำอวย</v>
          </cell>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R1162" t="str">
            <v>ศาลจังหวัดฝาง</v>
          </cell>
          <cell r="S1162" t="str">
            <v>ผบ.411</v>
          </cell>
          <cell r="T1162">
            <v>2555</v>
          </cell>
          <cell r="U1162" t="str">
            <v>ผบ.568</v>
          </cell>
          <cell r="V1162">
            <v>2555</v>
          </cell>
          <cell r="BB1162" t="str">
            <v>สืบ</v>
          </cell>
          <cell r="BH1162">
            <v>0</v>
          </cell>
          <cell r="BI1162" t="str">
            <v>นางสาวดารุวรรณ    แก้วคำมูล</v>
          </cell>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R1163" t="str">
            <v>ศาลจังหวัดฝาง</v>
          </cell>
          <cell r="S1163" t="str">
            <v>ผบ.653</v>
          </cell>
          <cell r="T1163">
            <v>2554</v>
          </cell>
          <cell r="U1163" t="str">
            <v>ผบ.600</v>
          </cell>
          <cell r="V1163">
            <v>2555</v>
          </cell>
          <cell r="BB1163" t="str">
            <v>สืบ</v>
          </cell>
          <cell r="BH1163">
            <v>0</v>
          </cell>
          <cell r="BI1163" t="str">
            <v>นางสาวพิกุล   หมื่นเผือก</v>
          </cell>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T1163">
            <v>4</v>
          </cell>
          <cell r="BU1163">
            <v>4</v>
          </cell>
        </row>
        <row r="1164">
          <cell r="B1164">
            <v>1159</v>
          </cell>
          <cell r="C1164">
            <v>30</v>
          </cell>
          <cell r="D1164">
            <v>3</v>
          </cell>
          <cell r="E1164">
            <v>2564</v>
          </cell>
          <cell r="F1164">
            <v>822053005226</v>
          </cell>
          <cell r="G1164" t="str">
            <v xml:space="preserve">กลุ่มเกษตรเศรษฐกิจพอเพียง ม.9 </v>
          </cell>
          <cell r="K1164" t="str">
            <v>สารภี</v>
          </cell>
          <cell r="L1164" t="str">
            <v>เชียงใหม่ 3</v>
          </cell>
          <cell r="M1164">
            <v>8</v>
          </cell>
          <cell r="N1164" t="str">
            <v>สินเชื่อเพื่อพัฒนาชนบท</v>
          </cell>
          <cell r="O1164" t="str">
            <v>1.บุคคลค้ำประกัน</v>
          </cell>
          <cell r="R1164" t="str">
            <v>จังหวัดเชียงใหม่</v>
          </cell>
          <cell r="S1164" t="str">
            <v>ผบ1154</v>
          </cell>
          <cell r="T1164">
            <v>2556</v>
          </cell>
          <cell r="U1164" t="str">
            <v>ผบ1250</v>
          </cell>
          <cell r="V1164">
            <v>2556</v>
          </cell>
          <cell r="BH1164">
            <v>0</v>
          </cell>
          <cell r="BI1164" t="str">
            <v xml:space="preserve">กลุ่มเกษตรเศรษฐกิจพอเพียง ม.9    </v>
          </cell>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R1165" t="str">
            <v>จังหวัดเพชรบูรณ์</v>
          </cell>
          <cell r="S1165" t="str">
            <v>ผบ3388</v>
          </cell>
          <cell r="T1165">
            <v>2561</v>
          </cell>
          <cell r="U1165" t="str">
            <v>ผบ307</v>
          </cell>
          <cell r="V1165">
            <v>2562</v>
          </cell>
          <cell r="BH1165">
            <v>0</v>
          </cell>
          <cell r="BI1165" t="str">
            <v>นายภานุวัฒน์   ปรางค์สุวรรณ์</v>
          </cell>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R1166" t="str">
            <v>จังหวัดเชียงใหม่</v>
          </cell>
          <cell r="S1166" t="str">
            <v>ผบ1241</v>
          </cell>
          <cell r="T1166">
            <v>2562</v>
          </cell>
          <cell r="U1166" t="str">
            <v>ผบ2712</v>
          </cell>
          <cell r="V1166">
            <v>2562</v>
          </cell>
          <cell r="BH1166">
            <v>0</v>
          </cell>
          <cell r="BI1166" t="str">
            <v>นางสาวกชกร   พุทธรักษ์ขิต</v>
          </cell>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BH1167">
            <v>883163011687</v>
          </cell>
          <cell r="BI1167" t="str">
            <v>นางคำผอง   จันแสง</v>
          </cell>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BH1168">
            <v>883163010349</v>
          </cell>
          <cell r="BI1168" t="str">
            <v>นางณัฎฐรินทร์     มโนเพียว</v>
          </cell>
        </row>
        <row r="1169">
          <cell r="B1169">
            <v>1164</v>
          </cell>
          <cell r="C1169">
            <v>7</v>
          </cell>
          <cell r="D1169">
            <v>4</v>
          </cell>
          <cell r="E1169">
            <v>2564</v>
          </cell>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R1169" t="str">
            <v>จังหวัดฝาง</v>
          </cell>
          <cell r="S1169" t="str">
            <v>ผบ640</v>
          </cell>
          <cell r="T1169">
            <v>2564</v>
          </cell>
          <cell r="U1169" t="str">
            <v>ผบ613</v>
          </cell>
          <cell r="V1169">
            <v>2554</v>
          </cell>
          <cell r="BH1169">
            <v>0</v>
          </cell>
          <cell r="BI1169" t="str">
            <v>นางสาวกรวรรณ   สุวรรณ์</v>
          </cell>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BC1170" t="str">
            <v>ศรัญญู</v>
          </cell>
          <cell r="BD1170" t="str">
            <v>ยึดแล้ว 27/5/2564</v>
          </cell>
          <cell r="BH1170">
            <v>883263011275</v>
          </cell>
          <cell r="BI1170" t="str">
            <v>นายนิติศาสตร์   พงษ์พานิชย์</v>
          </cell>
        </row>
        <row r="1171">
          <cell r="B1171">
            <v>1166</v>
          </cell>
        </row>
        <row r="1172">
          <cell r="B1172">
            <v>1167</v>
          </cell>
          <cell r="C1172">
            <v>22</v>
          </cell>
          <cell r="D1172">
            <v>4</v>
          </cell>
          <cell r="E1172">
            <v>2564</v>
          </cell>
          <cell r="G1172" t="str">
            <v>นาย</v>
          </cell>
          <cell r="H1172" t="str">
            <v>เสรี</v>
          </cell>
          <cell r="I1172" t="str">
            <v>แก้วมา</v>
          </cell>
          <cell r="R1172" t="str">
            <v>จังหวัดเชียงราย</v>
          </cell>
          <cell r="S1172" t="str">
            <v>ผบ.1804</v>
          </cell>
          <cell r="T1172">
            <v>2560</v>
          </cell>
          <cell r="U1172" t="str">
            <v>ผบ4776</v>
          </cell>
          <cell r="V1172">
            <v>2560</v>
          </cell>
          <cell r="BH1172">
            <v>0</v>
          </cell>
          <cell r="BI1172" t="str">
            <v>นายเสรี   แก้วมา</v>
          </cell>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BC1173" t="str">
            <v>มลฤดี</v>
          </cell>
          <cell r="BH1173">
            <v>883263011404</v>
          </cell>
          <cell r="BI1173" t="str">
            <v>นางเที่ยง   ปาระดี</v>
          </cell>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BC1174" t="str">
            <v>ธิติพร</v>
          </cell>
          <cell r="BH1174">
            <v>883263010906</v>
          </cell>
          <cell r="BI1174" t="str">
            <v>นายอาทิตย์   ปฐมนิมิตร</v>
          </cell>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BC1175" t="str">
            <v>ธิติพร</v>
          </cell>
          <cell r="BH1175">
            <v>883263011923</v>
          </cell>
          <cell r="BI1175" t="str">
            <v>นายสุทิน   ปินตาดวง</v>
          </cell>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BC1176" t="str">
            <v>ธิติพร</v>
          </cell>
          <cell r="BH1176">
            <v>883263012077</v>
          </cell>
          <cell r="BI1176" t="str">
            <v>นางสาวรัตติการณ์   สุจิตต์</v>
          </cell>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BC1177" t="str">
            <v>ธิติพร</v>
          </cell>
          <cell r="BH1177">
            <v>883263011920</v>
          </cell>
          <cell r="BI1177" t="str">
            <v>นางสาวกันยา   ชัยสาม</v>
          </cell>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BC1178" t="str">
            <v>ธิติพร</v>
          </cell>
          <cell r="BH1178">
            <v>883263012076</v>
          </cell>
          <cell r="BI1178" t="str">
            <v>นางมาลี   อินทะจักร์</v>
          </cell>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BC1179" t="str">
            <v>ธิติพร</v>
          </cell>
          <cell r="BH1179" t="str">
            <v>883163010402
883163010400</v>
          </cell>
          <cell r="BI1179" t="str">
            <v>นายเจตริน   แซ่พ่าน</v>
          </cell>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BC1180" t="str">
            <v>มลฤดี</v>
          </cell>
          <cell r="BH1180">
            <v>883162011086</v>
          </cell>
          <cell r="BI1180" t="str">
            <v>นางสาวจิราภรณ์   ธรรมเจริญหรือสิทธิยานันท์</v>
          </cell>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BC1181" t="str">
            <v>มลฤดี</v>
          </cell>
          <cell r="BH1181">
            <v>823561010371</v>
          </cell>
          <cell r="BI1181" t="str">
            <v>นายสำเนียง   แก้วรังษี</v>
          </cell>
        </row>
        <row r="1182">
          <cell r="B1182">
            <v>1177</v>
          </cell>
          <cell r="C1182">
            <v>24</v>
          </cell>
          <cell r="D1182">
            <v>4</v>
          </cell>
          <cell r="E1182">
            <v>2564</v>
          </cell>
          <cell r="F1182" t="str">
            <v>800002683053, 
800014479144</v>
          </cell>
          <cell r="G1182" t="str">
            <v>นาย</v>
          </cell>
          <cell r="H1182" t="str">
            <v>ปกรณ์</v>
          </cell>
          <cell r="I1182" t="str">
            <v>กลิ่นสุข</v>
          </cell>
          <cell r="K1182" t="str">
            <v>อมก๋อย</v>
          </cell>
          <cell r="L1182" t="str">
            <v>เชียงใหม่ 3</v>
          </cell>
          <cell r="M1182">
            <v>8</v>
          </cell>
          <cell r="N1182" t="str">
            <v>สินเชื่อห้องแถว,สินเชื่อธนาคารประชาชน</v>
          </cell>
          <cell r="R1182" t="str">
            <v>จังหวัดแม่ฮ่องสอน</v>
          </cell>
          <cell r="S1182" t="str">
            <v>ผบ.6</v>
          </cell>
          <cell r="T1182">
            <v>2557</v>
          </cell>
          <cell r="BC1182" t="str">
            <v>ธิติพร</v>
          </cell>
          <cell r="BH1182">
            <v>0</v>
          </cell>
          <cell r="BI1182" t="str">
            <v>นายปกรณ์   กลิ่นสุข</v>
          </cell>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K1183" t="str">
            <v>สันป่าตอง</v>
          </cell>
          <cell r="L1183" t="str">
            <v>เชียงใหม่ 3</v>
          </cell>
          <cell r="M1183">
            <v>8</v>
          </cell>
          <cell r="R1183" t="str">
            <v>จังหวัดเชียงใหม่</v>
          </cell>
          <cell r="S1183" t="str">
            <v>ผบ.787</v>
          </cell>
          <cell r="T1183">
            <v>2558</v>
          </cell>
          <cell r="BC1183" t="str">
            <v>ธิติพร</v>
          </cell>
          <cell r="BH1183">
            <v>0</v>
          </cell>
          <cell r="BI1183" t="str">
            <v>นายไกรกฤต    ไชยวงศ์</v>
          </cell>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BC1184" t="str">
            <v>อคธรรม</v>
          </cell>
          <cell r="BH1184">
            <v>823560010575</v>
          </cell>
          <cell r="BI1184" t="str">
            <v>นางสาวจารุณี   คำปัน</v>
          </cell>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T1184">
            <v>2</v>
          </cell>
          <cell r="BU1184">
            <v>2</v>
          </cell>
        </row>
        <row r="1185">
          <cell r="B1185">
            <v>1180</v>
          </cell>
          <cell r="C1185">
            <v>24</v>
          </cell>
          <cell r="D1185">
            <v>4</v>
          </cell>
          <cell r="E1185">
            <v>2564</v>
          </cell>
          <cell r="F1185">
            <v>800026616915</v>
          </cell>
          <cell r="G1185" t="str">
            <v>นาย</v>
          </cell>
          <cell r="H1185" t="str">
            <v>รุ่งโรจน์</v>
          </cell>
          <cell r="I1185" t="str">
            <v>จ้อยลี</v>
          </cell>
          <cell r="K1185" t="str">
            <v>สันป่าตอง</v>
          </cell>
          <cell r="L1185" t="str">
            <v>เชียงใหม่ 3</v>
          </cell>
          <cell r="M1185">
            <v>8</v>
          </cell>
          <cell r="N1185" t="str">
            <v>ธปช.</v>
          </cell>
          <cell r="O1185" t="str">
            <v>1.บุคคลค้ำประกัน</v>
          </cell>
          <cell r="R1185" t="str">
            <v>แขวงเชียงใหม่</v>
          </cell>
          <cell r="S1185" t="str">
            <v>ผบ.3243</v>
          </cell>
          <cell r="T1185">
            <v>2559</v>
          </cell>
          <cell r="U1185" t="str">
            <v>ผบ.6015</v>
          </cell>
          <cell r="V1185">
            <v>2559</v>
          </cell>
          <cell r="BB1185" t="str">
            <v>เฉลี่ยทรัพย์</v>
          </cell>
          <cell r="BC1185" t="str">
            <v>นุชวรา</v>
          </cell>
          <cell r="BH1185">
            <v>0</v>
          </cell>
          <cell r="BI1185" t="str">
            <v>นายรุ่งโรจน์   จ้อยลี</v>
          </cell>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R1186" t="str">
            <v>แขวงเชียงใหม่</v>
          </cell>
          <cell r="S1186" t="str">
            <v>ผบ.8715</v>
          </cell>
          <cell r="T1186">
            <v>2558</v>
          </cell>
          <cell r="U1186" t="str">
            <v>ผบ.1136</v>
          </cell>
          <cell r="V1186">
            <v>2559</v>
          </cell>
          <cell r="BB1186" t="str">
            <v>ยึดทรัพย์</v>
          </cell>
          <cell r="BC1186" t="str">
            <v>สารุทธ์</v>
          </cell>
          <cell r="BH1186">
            <v>0</v>
          </cell>
          <cell r="BI1186" t="str">
            <v>นางจินดา   พรหมนิ่ม</v>
          </cell>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BC1187" t="str">
            <v>มลฤดี</v>
          </cell>
          <cell r="BH1187">
            <v>883263012221</v>
          </cell>
          <cell r="BI1187" t="str">
            <v>นางสาวระภีพร   ใหม่เฟย</v>
          </cell>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BC1188" t="str">
            <v>มลฤดี</v>
          </cell>
          <cell r="BH1188">
            <v>883163011430</v>
          </cell>
          <cell r="BI1188" t="str">
            <v>นายอาทิตย์   หน่อกุณา</v>
          </cell>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BC1189" t="str">
            <v>มลฤดี</v>
          </cell>
          <cell r="BH1189">
            <v>883161010267</v>
          </cell>
          <cell r="BI1189" t="str">
            <v>นายสินธ์   บุญศิริ</v>
          </cell>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BC1190" t="str">
            <v>มลฤดี</v>
          </cell>
          <cell r="BH1190">
            <v>883162010678</v>
          </cell>
          <cell r="BI1190" t="str">
            <v>นายภูบดีฐิติศักดิ์      โฆษพงศ์ฆนัท</v>
          </cell>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BC1191" t="str">
            <v>มลฤดี</v>
          </cell>
          <cell r="BH1191">
            <v>823561010763</v>
          </cell>
          <cell r="BI1191" t="str">
            <v>นางสาวศรีวรรณ์   ศรีจันทร์</v>
          </cell>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BC1192" t="str">
            <v>อคธรรม</v>
          </cell>
          <cell r="BH1192">
            <v>823560010519</v>
          </cell>
          <cell r="BI1192" t="str">
            <v>นายยุทธจักษ์      วงษ์ด้วง</v>
          </cell>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T1192">
            <v>4</v>
          </cell>
          <cell r="BU1192">
            <v>4</v>
          </cell>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R1193" t="str">
            <v>จังหวัดเทิง</v>
          </cell>
          <cell r="S1193" t="str">
            <v>ผบ.1963</v>
          </cell>
          <cell r="T1193">
            <v>2562</v>
          </cell>
          <cell r="U1193" t="str">
            <v>ผบ2411</v>
          </cell>
          <cell r="V1193">
            <v>2562</v>
          </cell>
          <cell r="BH1193">
            <v>823561010830</v>
          </cell>
          <cell r="BI1193" t="str">
            <v>นายณรงค์ศักดิ์   ราบรื่น</v>
          </cell>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BH1194">
            <v>883263012083</v>
          </cell>
          <cell r="BI1194" t="str">
            <v>นายกรณรงค์   วงค์วรรณ์</v>
          </cell>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BH1195">
            <v>883263012237</v>
          </cell>
          <cell r="BI1195" t="str">
            <v>นายสายกร   เจนแสง</v>
          </cell>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BH1196">
            <v>883263012227</v>
          </cell>
          <cell r="BI1196" t="str">
            <v>นางทับทิม   ใจน้อย</v>
          </cell>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BH1197">
            <v>823861010328</v>
          </cell>
          <cell r="BI1197" t="str">
            <v>นายอาทร   จุมปาลี</v>
          </cell>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BH1198">
            <v>883163010842</v>
          </cell>
          <cell r="BI1198" t="str">
            <v>นางสาวพิรานันท์   ตาโม๊ะ</v>
          </cell>
        </row>
        <row r="1199">
          <cell r="B1199">
            <v>1194</v>
          </cell>
          <cell r="C1199">
            <v>13</v>
          </cell>
          <cell r="D1199">
            <v>5</v>
          </cell>
          <cell r="E1199">
            <v>2564</v>
          </cell>
          <cell r="F1199">
            <v>822053003106</v>
          </cell>
          <cell r="G1199" t="str">
            <v>กลุ่มชุมชนกระดาษสา ม.11</v>
          </cell>
          <cell r="K1199" t="str">
            <v>สารภี</v>
          </cell>
          <cell r="L1199" t="str">
            <v>เชียงใหม่ 3</v>
          </cell>
          <cell r="M1199">
            <v>8</v>
          </cell>
          <cell r="N1199" t="str">
            <v>สินเชื่อกลุ่มพัฒนาชนบท</v>
          </cell>
          <cell r="O1199" t="str">
            <v>1.บุคคลค้ำประกัน</v>
          </cell>
          <cell r="R1199" t="str">
            <v>จังหวัดเชียงใหม่</v>
          </cell>
          <cell r="S1199" t="str">
            <v>ผบ1133</v>
          </cell>
          <cell r="T1199">
            <v>2556</v>
          </cell>
          <cell r="U1199" t="str">
            <v>ผบ1387</v>
          </cell>
          <cell r="V1199">
            <v>2556</v>
          </cell>
          <cell r="BB1199" t="str">
            <v>ถอนการยึด เนื่องจากจำเลยที่ 2 ชำระหนี้ปิดบัญชีในส่วนของจำเลยที่ 2</v>
          </cell>
          <cell r="BC1199" t="str">
            <v>อคธรรม</v>
          </cell>
          <cell r="BH1199">
            <v>0</v>
          </cell>
          <cell r="BI1199" t="str">
            <v xml:space="preserve">กลุ่มชุมชนกระดาษสา ม.11   </v>
          </cell>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CY1199">
            <v>243303</v>
          </cell>
        </row>
        <row r="1200">
          <cell r="B1200">
            <v>1195</v>
          </cell>
          <cell r="C1200">
            <v>13</v>
          </cell>
          <cell r="D1200">
            <v>5</v>
          </cell>
          <cell r="E1200">
            <v>2564</v>
          </cell>
          <cell r="F1200">
            <v>822053003114</v>
          </cell>
          <cell r="G1200" t="str">
            <v>กลุ่มเกษตรกองทุนสามัคคี</v>
          </cell>
          <cell r="K1200" t="str">
            <v>สารภี</v>
          </cell>
          <cell r="L1200" t="str">
            <v>เชียงใหม่ 3</v>
          </cell>
          <cell r="M1200">
            <v>8</v>
          </cell>
          <cell r="N1200" t="str">
            <v>สินเชื่อกลุ่มพัฒนาชนบท</v>
          </cell>
          <cell r="O1200" t="str">
            <v>1.บุคคลค้ำประกัน</v>
          </cell>
          <cell r="R1200" t="str">
            <v>จังหวัดเชียงใหม่</v>
          </cell>
          <cell r="S1200" t="str">
            <v>ผบ1563</v>
          </cell>
          <cell r="T1200">
            <v>2554</v>
          </cell>
          <cell r="U1200" t="str">
            <v>ผบ1570</v>
          </cell>
          <cell r="V1200">
            <v>2554</v>
          </cell>
          <cell r="BC1200" t="str">
            <v>อคธรรม</v>
          </cell>
          <cell r="BH1200">
            <v>0</v>
          </cell>
          <cell r="BI1200" t="str">
            <v xml:space="preserve">กลุ่มเกษตรกองทุนสามัคคี   </v>
          </cell>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row>
        <row r="1201">
          <cell r="B1201">
            <v>1196</v>
          </cell>
          <cell r="C1201">
            <v>13</v>
          </cell>
          <cell r="D1201">
            <v>5</v>
          </cell>
          <cell r="E1201">
            <v>2564</v>
          </cell>
          <cell r="F1201">
            <v>822052011431</v>
          </cell>
          <cell r="G1201" t="str">
            <v>กลุ่มเกษตรผสมผสานบ้านท่ามะขาม</v>
          </cell>
          <cell r="K1201" t="str">
            <v>สารภี</v>
          </cell>
          <cell r="L1201" t="str">
            <v>เชียงใหม่ 3</v>
          </cell>
          <cell r="M1201">
            <v>8</v>
          </cell>
          <cell r="N1201" t="str">
            <v>สินเชื่อกลุ่มพัฒนาชนบท</v>
          </cell>
          <cell r="O1201" t="str">
            <v>1.บุคคลค้ำประกัน</v>
          </cell>
          <cell r="R1201" t="str">
            <v>จังหวัดเชียงใหม่</v>
          </cell>
          <cell r="S1201" t="str">
            <v>ผบ.1582</v>
          </cell>
          <cell r="T1201">
            <v>2554</v>
          </cell>
          <cell r="U1201" t="str">
            <v>ผบ1765</v>
          </cell>
          <cell r="V1201">
            <v>2554</v>
          </cell>
          <cell r="BC1201" t="str">
            <v>อคธรรม</v>
          </cell>
          <cell r="BH1201">
            <v>0</v>
          </cell>
          <cell r="BI1201" t="str">
            <v xml:space="preserve">กลุ่มเกษตรผสมผสานบ้านท่ามะขาม   </v>
          </cell>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row>
        <row r="1202">
          <cell r="B1202">
            <v>1197</v>
          </cell>
          <cell r="F1202">
            <v>80047356160</v>
          </cell>
          <cell r="G1202" t="str">
            <v>นางสาว</v>
          </cell>
          <cell r="H1202" t="str">
            <v>ศิริพร</v>
          </cell>
          <cell r="I1202" t="str">
            <v>ท้ายนาวา</v>
          </cell>
          <cell r="K1202" t="str">
            <v>สันป่าตอง</v>
          </cell>
          <cell r="L1202" t="str">
            <v>เชียงใหม่ 3</v>
          </cell>
          <cell r="M1202">
            <v>8</v>
          </cell>
          <cell r="R1202" t="str">
            <v>แขวงเชียงใหม่</v>
          </cell>
          <cell r="S1202" t="str">
            <v>ผบ.8767</v>
          </cell>
          <cell r="T1202">
            <v>2560</v>
          </cell>
          <cell r="U1202" t="str">
            <v>ผบ.11319</v>
          </cell>
          <cell r="V1202">
            <v>2560</v>
          </cell>
          <cell r="BB1202" t="str">
            <v>ยึดทรัพย์</v>
          </cell>
          <cell r="BC1202" t="str">
            <v>ธนกร</v>
          </cell>
          <cell r="BH1202">
            <v>0</v>
          </cell>
          <cell r="BI1202" t="str">
            <v>นางสาวศิริพร   ท้ายนาวา</v>
          </cell>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R1203" t="str">
            <v>จังหวัดเชียงใหม่</v>
          </cell>
          <cell r="S1203" t="str">
            <v>ผบ.619</v>
          </cell>
          <cell r="T1203">
            <v>2555</v>
          </cell>
          <cell r="U1203" t="str">
            <v>ผบ.1393</v>
          </cell>
          <cell r="V1203">
            <v>2555</v>
          </cell>
          <cell r="BB1203" t="str">
            <v>ยึดทรัพย์</v>
          </cell>
          <cell r="BC1203" t="str">
            <v>ธนกร</v>
          </cell>
          <cell r="BH1203">
            <v>0</v>
          </cell>
          <cell r="BI1203" t="str">
            <v>นายจิรวัฒน์   วงศ์ไชย</v>
          </cell>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R1204" t="str">
            <v>จังหวัดเชียงใหม่</v>
          </cell>
          <cell r="S1204" t="str">
            <v>ผบ.1130</v>
          </cell>
          <cell r="T1204">
            <v>2553</v>
          </cell>
          <cell r="U1204" t="str">
            <v>ผบ1130</v>
          </cell>
          <cell r="V1204">
            <v>2553</v>
          </cell>
          <cell r="BI1204" t="str">
            <v>นายธวัชชัย      ธรรมไทย</v>
          </cell>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R1205" t="str">
            <v>แขวงเชียงใหม่</v>
          </cell>
          <cell r="S1205" t="str">
            <v>ผบ.6363</v>
          </cell>
          <cell r="T1205">
            <v>2555</v>
          </cell>
          <cell r="U1205" t="str">
            <v>ผบ7545</v>
          </cell>
          <cell r="V1205">
            <v>2555</v>
          </cell>
          <cell r="BI1205" t="str">
            <v>นายอนุศักดิ์   บุญเซียม</v>
          </cell>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BI1206" t="str">
            <v>นายอนันต์ชัย   เนตรธิยา</v>
          </cell>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P1207">
            <v>40346.31</v>
          </cell>
          <cell r="Q1207">
            <v>15</v>
          </cell>
          <cell r="R1207" t="str">
            <v>แขวงเชียงใหม่</v>
          </cell>
          <cell r="S1207" t="str">
            <v>ผบ.4957</v>
          </cell>
          <cell r="T1207">
            <v>2562</v>
          </cell>
          <cell r="U1207" t="str">
            <v>ผบ.4993</v>
          </cell>
          <cell r="V1207">
            <v>2562</v>
          </cell>
          <cell r="BD1207" t="str">
            <v xml:space="preserve">                                                                                                                           </v>
          </cell>
          <cell r="BI1207" t="str">
            <v>นางธัญสญา      มาวิน</v>
          </cell>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N1208" t="str">
            <v>สินเชื่อธนาคารประชาชน</v>
          </cell>
          <cell r="O1208" t="str">
            <v>1.บุคคลค้ำประกัน</v>
          </cell>
          <cell r="P1208">
            <v>123491</v>
          </cell>
          <cell r="R1208" t="str">
            <v>แขวงเชียงใหม่</v>
          </cell>
          <cell r="S1208" t="str">
            <v>ผบ.3368</v>
          </cell>
          <cell r="T1208">
            <v>2563</v>
          </cell>
          <cell r="BB1208" t="str">
            <v>ยึดทรัพย์(21/5/2564)</v>
          </cell>
          <cell r="BC1208" t="str">
            <v>ธนกร</v>
          </cell>
          <cell r="BD1208" t="str">
            <v>โฉนด 12197 ต.ยางคราม อ.ดอยหล่อ จ.เชียงใหม่(กรรมสิทธิ์รวม)</v>
          </cell>
          <cell r="BI1208" t="str">
            <v>นายมานพ   พรมสถิตย์กุล</v>
          </cell>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BB1209" t="str">
            <v>ยึดทรัพย์(21/5/2564)</v>
          </cell>
          <cell r="BC1209" t="str">
            <v>ธนกร</v>
          </cell>
          <cell r="BD1209" t="str">
            <v>ฉ.16552 ต.สองแควอ.ดอยหล่ จ.เชียงใหม่(กรรมสิทธิ์รวม)(คู่สมรส ล.1)</v>
          </cell>
          <cell r="BI1209" t="str">
            <v>นางสุขนิรันดร์   สุทินนา</v>
          </cell>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BB1210" t="str">
            <v>ยึดทรัพย์(21/5/2564)</v>
          </cell>
          <cell r="BC1210" t="str">
            <v>ศรัญญู</v>
          </cell>
          <cell r="BD1210" t="str">
            <v>ฉ.6715 ต.บ้านแอ่น อ.ดอยเต่า จ.เชียงใหม่ ล.1(ผลสืบแฟ้ม นายเปิง แฟ้มฟ้อง 865)</v>
          </cell>
          <cell r="BI1210" t="str">
            <v>นางสุทิน   ฟูตั๋น</v>
          </cell>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BC1211" t="str">
            <v>เกศินี</v>
          </cell>
          <cell r="BI1211" t="str">
            <v>นายสัญญา   ดวงฤทธิ์</v>
          </cell>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BC1212" t="str">
            <v>เกศินี</v>
          </cell>
          <cell r="BI1212" t="str">
            <v>นายปรีชา      อนุวงค์</v>
          </cell>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BC1213" t="str">
            <v>เกศินี</v>
          </cell>
          <cell r="BI1213" t="str">
            <v>นางสมคิด   จันทะโชโต</v>
          </cell>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BC1214" t="str">
            <v>เกศินี</v>
          </cell>
          <cell r="BI1214" t="str">
            <v>นายสุทิตย์   สุทาชัย</v>
          </cell>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BC1215" t="str">
            <v>เกศินี</v>
          </cell>
          <cell r="BI1215" t="str">
            <v>นายทวีพันธ์   เอกสุวรรณ</v>
          </cell>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BC1216" t="str">
            <v>เกศินี</v>
          </cell>
          <cell r="BI1216" t="str">
            <v>นายมังกร   เรือนมูล</v>
          </cell>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BC1217" t="str">
            <v>เกศินี</v>
          </cell>
          <cell r="BI1217" t="str">
            <v>นายธนสัน      เพ็ชร์มหาพรม</v>
          </cell>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BC1218" t="str">
            <v>เกศินี</v>
          </cell>
          <cell r="BI1218" t="str">
            <v>นางสาวอุรวรา   เชยประทับ</v>
          </cell>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BC1219" t="str">
            <v>เกศินี</v>
          </cell>
          <cell r="BI1219" t="str">
            <v>นางจารุวรรณ   ด้วงทรง</v>
          </cell>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BC1220" t="str">
            <v>เกศินี</v>
          </cell>
          <cell r="BI1220" t="str">
            <v>นายอภิสิทธิ์    เทพเทพินทร์</v>
          </cell>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P1221">
            <v>97500</v>
          </cell>
          <cell r="Q1221">
            <v>15</v>
          </cell>
          <cell r="R1221" t="str">
            <v>แขวงเชียงใหม่</v>
          </cell>
          <cell r="S1221" t="str">
            <v>ผบ.4956</v>
          </cell>
          <cell r="T1221">
            <v>2562</v>
          </cell>
          <cell r="U1221" t="str">
            <v>ผบ.5006</v>
          </cell>
          <cell r="V1221">
            <v>2562</v>
          </cell>
          <cell r="BC1221" t="str">
            <v>เกศินี</v>
          </cell>
          <cell r="BI1221" t="str">
            <v>นายชนม์เฉลิม      อยู่คง</v>
          </cell>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BC1222" t="str">
            <v>เกศินี</v>
          </cell>
          <cell r="BI1222" t="str">
            <v>นายอัษฎางค์   นันประดิษฐ์</v>
          </cell>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BC1223" t="str">
            <v>เกศินี</v>
          </cell>
          <cell r="BI1223" t="str">
            <v>นางสาวสุกัญญา   สิงห์คำ</v>
          </cell>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P1224">
            <v>143216</v>
          </cell>
          <cell r="Q1224">
            <v>15</v>
          </cell>
          <cell r="R1224" t="str">
            <v>แขวงเชียงใหม่</v>
          </cell>
          <cell r="S1224" t="str">
            <v>ผบ.4930</v>
          </cell>
          <cell r="T1224">
            <v>2562</v>
          </cell>
          <cell r="U1224" t="str">
            <v>ผบ.4930</v>
          </cell>
          <cell r="V1224">
            <v>2562</v>
          </cell>
          <cell r="BC1224" t="str">
            <v>เกศินี</v>
          </cell>
          <cell r="BI1224" t="str">
            <v>นางศมานันท์      พินทอง</v>
          </cell>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BC1225" t="str">
            <v>เกศินี</v>
          </cell>
          <cell r="BI1225" t="str">
            <v>นายแดง   คำเหลือง</v>
          </cell>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BC1226" t="str">
            <v>เกศินี</v>
          </cell>
          <cell r="BI1226" t="str">
            <v>นางสาวกนิษฐา      มาคำ</v>
          </cell>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BC1227" t="str">
            <v>เกศินี</v>
          </cell>
          <cell r="BI1227" t="str">
            <v>นางเจตสุดา   วิปุลพงษ์</v>
          </cell>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BC1228" t="str">
            <v>เกศินี</v>
          </cell>
          <cell r="BI1228" t="str">
            <v>นางสาวทวินันท์   ธรรมเสน</v>
          </cell>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BC1229" t="str">
            <v>เกศินี</v>
          </cell>
          <cell r="BI1229" t="str">
            <v>นายประโพธ      กล่อมมิตร</v>
          </cell>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BC1230" t="str">
            <v>เกศินี</v>
          </cell>
          <cell r="BI1230" t="str">
            <v>นายอนุสรณ์      โอดเฮิง</v>
          </cell>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BC1231" t="str">
            <v>เกศินี</v>
          </cell>
          <cell r="BI1231" t="str">
            <v>นางสาวกชวรา      สุทธกูล</v>
          </cell>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P1232">
            <v>45832</v>
          </cell>
          <cell r="Q1232">
            <v>15543.62</v>
          </cell>
          <cell r="R1232" t="str">
            <v>จังหวัดฮอด</v>
          </cell>
          <cell r="S1232" t="str">
            <v>ผบ.1353</v>
          </cell>
          <cell r="T1232">
            <v>2562</v>
          </cell>
          <cell r="U1232" t="str">
            <v>ผบ.222</v>
          </cell>
          <cell r="V1232">
            <v>2563</v>
          </cell>
          <cell r="BC1232" t="str">
            <v>เกศินี</v>
          </cell>
          <cell r="BI1232" t="str">
            <v>นายพิณ      ถามา</v>
          </cell>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BC1233" t="str">
            <v>เกศินี</v>
          </cell>
          <cell r="BI1233" t="str">
            <v>นายธนารักษ์      สืบอ้าย</v>
          </cell>
        </row>
        <row r="1234">
          <cell r="B1234">
            <v>1229</v>
          </cell>
          <cell r="C1234">
            <v>4</v>
          </cell>
          <cell r="D1234">
            <v>6</v>
          </cell>
          <cell r="E1234">
            <v>2564</v>
          </cell>
          <cell r="G1234" t="str">
            <v>นางสาว</v>
          </cell>
          <cell r="H1234" t="str">
            <v xml:space="preserve">ณัตตยา </v>
          </cell>
          <cell r="I1234" t="str">
            <v>กุศลครอง</v>
          </cell>
          <cell r="R1234" t="str">
            <v>จังหวัดเชียงราย</v>
          </cell>
          <cell r="S1234" t="str">
            <v>ผบ.2459</v>
          </cell>
          <cell r="T1234">
            <v>2559</v>
          </cell>
          <cell r="U1234" t="str">
            <v>ผบ.5795</v>
          </cell>
          <cell r="V1234">
            <v>2559</v>
          </cell>
          <cell r="BI1234" t="str">
            <v>นางสาวณัตตยา    กุศลครอง</v>
          </cell>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K1235" t="str">
            <v>ช้างม่อย</v>
          </cell>
          <cell r="L1235" t="str">
            <v>เชียงใหม่ 1</v>
          </cell>
          <cell r="M1235">
            <v>8</v>
          </cell>
          <cell r="N1235" t="str">
            <v>สินเชื่อเคหะ,ไทรทอง</v>
          </cell>
          <cell r="O1235" t="str">
            <v>2.หลักทรัพย์ค้ำประกัน</v>
          </cell>
          <cell r="R1235" t="str">
            <v>จังหวัดเชียงใหม่</v>
          </cell>
          <cell r="S1235" t="str">
            <v>ผบ.1606</v>
          </cell>
          <cell r="T1235">
            <v>2560</v>
          </cell>
          <cell r="U1235" t="str">
            <v>ผบ.2137</v>
          </cell>
          <cell r="V1235">
            <v>2560</v>
          </cell>
          <cell r="BI1235" t="str">
            <v>นางสาวรสสุคนธ์    คำนิล</v>
          </cell>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BI1236" t="str">
            <v>นายกฤศอนันต์   วัฒนะ</v>
          </cell>
        </row>
        <row r="1237">
          <cell r="CG1237" t="str">
            <v xml:space="preserve"> </v>
          </cell>
        </row>
        <row r="1238">
          <cell r="CB1238" t="str">
            <v>-ไม่พบว่ามีกรรมสิทธิ์ในที่ดิน</v>
          </cell>
        </row>
        <row r="1241">
          <cell r="CD1241" t="str">
            <v xml:space="preserve">  </v>
          </cell>
        </row>
      </sheetData>
      <sheetData sheetId="1">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L1">
            <v>81</v>
          </cell>
          <cell r="CM1">
            <v>82</v>
          </cell>
          <cell r="CN1">
            <v>83</v>
          </cell>
          <cell r="CO1">
            <v>84</v>
          </cell>
        </row>
        <row r="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N2">
            <v>63</v>
          </cell>
          <cell r="BO2">
            <v>64</v>
          </cell>
          <cell r="BP2">
            <v>65</v>
          </cell>
          <cell r="BQ2">
            <v>66</v>
          </cell>
          <cell r="BR2">
            <v>67</v>
          </cell>
          <cell r="BS2">
            <v>68</v>
          </cell>
          <cell r="BT2">
            <v>69</v>
          </cell>
          <cell r="BV2">
            <v>70</v>
          </cell>
          <cell r="BW2">
            <v>71</v>
          </cell>
          <cell r="BX2">
            <v>72</v>
          </cell>
          <cell r="BY2">
            <v>73</v>
          </cell>
          <cell r="BZ2">
            <v>74</v>
          </cell>
          <cell r="CA2">
            <v>75</v>
          </cell>
          <cell r="CB2">
            <v>76</v>
          </cell>
          <cell r="CC2">
            <v>77</v>
          </cell>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I3" t="str">
            <v>วันที่สำนักงานทนายความได้รับค่าจ้าง</v>
          </cell>
        </row>
        <row r="4">
          <cell r="B4" t="str">
            <v>เลขแฟ้มสืบ</v>
          </cell>
          <cell r="C4" t="str">
            <v>ลำดับ</v>
          </cell>
          <cell r="E4" t="str">
            <v>วันที่รับเรื่อง</v>
          </cell>
          <cell r="G4" t="str">
            <v>เลขบัญชี</v>
          </cell>
          <cell r="I4" t="str">
            <v>ลูกหนี้</v>
          </cell>
          <cell r="K4" t="str">
            <v xml:space="preserve">เลขที่
</v>
          </cell>
          <cell r="L4" t="str">
            <v>หน่วยงาน</v>
          </cell>
          <cell r="O4" t="str">
            <v>ประเภทสินเชื่อ</v>
          </cell>
          <cell r="P4" t="str">
            <v>ประเภทหลักประกัน</v>
          </cell>
          <cell r="Q4" t="str">
            <v>ทุนทรัพย์</v>
          </cell>
          <cell r="S4" t="str">
            <v>ศาล</v>
          </cell>
          <cell r="T4" t="str">
            <v>เลข
คดีดำ</v>
          </cell>
          <cell r="V4" t="str">
            <v>เลข
คดีแดง</v>
          </cell>
          <cell r="X4" t="str">
            <v>พิพากษา
(ฝ่ายเดียว)</v>
          </cell>
          <cell r="AA4" t="str">
            <v>พิพากษา
(ตามยอม)</v>
          </cell>
          <cell r="AD4" t="str">
            <v xml:space="preserve">ออกคำ
บังคับ
</v>
          </cell>
          <cell r="AG4" t="str">
            <v>ออกหมายบังคับ</v>
          </cell>
          <cell r="AJ4" t="str">
            <v>ยึดทรัพย์/อายัดทรัพย์</v>
          </cell>
          <cell r="AM4" t="str">
            <v>รายละเอียดทรัพย์(ที่ยึด)</v>
          </cell>
          <cell r="AR4" t="str">
            <v>ราคาประเมิน จพค.</v>
          </cell>
          <cell r="AS4" t="str">
            <v>ขายทอดตลาด</v>
          </cell>
          <cell r="AW4" t="str">
            <v>ผลการขาย</v>
          </cell>
          <cell r="AX4" t="str">
            <v>ส่งแฟ้มคืน</v>
          </cell>
          <cell r="BB4" t="str">
            <v>หมายเหตุ</v>
          </cell>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D5" t="str">
            <v>ว</v>
          </cell>
          <cell r="E5" t="str">
            <v>ด</v>
          </cell>
          <cell r="F5" t="str">
            <v>ป</v>
          </cell>
          <cell r="H5" t="str">
            <v>คำนำหน้า</v>
          </cell>
          <cell r="I5" t="str">
            <v>ชื่อ</v>
          </cell>
          <cell r="J5" t="str">
            <v>สกุล</v>
          </cell>
          <cell r="K5" t="str">
            <v>บัตรประชาชน</v>
          </cell>
          <cell r="L5" t="str">
            <v>สาขา</v>
          </cell>
          <cell r="M5" t="str">
            <v>เขต</v>
          </cell>
          <cell r="N5" t="str">
            <v>ภาค</v>
          </cell>
          <cell r="Q5" t="str">
            <v>เงินต้น</v>
          </cell>
          <cell r="R5" t="str">
            <v>ดอกเบี้ย</v>
          </cell>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S5" t="str">
            <v>ครั้งที่</v>
          </cell>
          <cell r="AT5" t="str">
            <v>ว</v>
          </cell>
          <cell r="AU5" t="str">
            <v>ด</v>
          </cell>
          <cell r="AV5" t="str">
            <v>ป</v>
          </cell>
          <cell r="AX5" t="str">
            <v>ว</v>
          </cell>
          <cell r="AY5" t="str">
            <v>ด</v>
          </cell>
          <cell r="AZ5" t="str">
            <v>ป</v>
          </cell>
          <cell r="BA5" t="str">
            <v>เหตุผล</v>
          </cell>
          <cell r="BF5" t="str">
            <v>ว</v>
          </cell>
          <cell r="BG5" t="str">
            <v>ด</v>
          </cell>
          <cell r="BH5" t="str">
            <v>ป</v>
          </cell>
          <cell r="BI5" t="str">
            <v>ว</v>
          </cell>
          <cell r="BJ5" t="str">
            <v>ด</v>
          </cell>
          <cell r="BK5" t="str">
            <v>ป</v>
          </cell>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E6" t="str">
            <v xml:space="preserve">865
</v>
          </cell>
          <cell r="BF6" t="str">
            <v xml:space="preserve">26
</v>
          </cell>
          <cell r="BG6" t="str">
            <v xml:space="preserve">3
</v>
          </cell>
          <cell r="BH6" t="str">
            <v xml:space="preserve">2564
</v>
          </cell>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U6" t="str">
            <v>จรรยารักษ์</v>
          </cell>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AA7">
            <v>4</v>
          </cell>
          <cell r="AB7">
            <v>8</v>
          </cell>
          <cell r="AC7">
            <v>2563</v>
          </cell>
          <cell r="AD7">
            <v>4</v>
          </cell>
          <cell r="AE7">
            <v>8</v>
          </cell>
          <cell r="AF7">
            <v>2563</v>
          </cell>
          <cell r="BB7" t="str">
            <v>สืบทรัพย์(ไม่พบทรัพย์)</v>
          </cell>
          <cell r="BC7" t="str">
            <v xml:space="preserve">1,200
</v>
          </cell>
          <cell r="BE7" t="str">
            <v xml:space="preserve">980
</v>
          </cell>
          <cell r="BF7" t="str">
            <v xml:space="preserve">26
</v>
          </cell>
          <cell r="BG7" t="str">
            <v xml:space="preserve">3
</v>
          </cell>
          <cell r="BH7" t="str">
            <v xml:space="preserve">2564
</v>
          </cell>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U7" t="str">
            <v>จรรยารักษ์</v>
          </cell>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AA8">
            <v>4</v>
          </cell>
          <cell r="AB8">
            <v>8</v>
          </cell>
          <cell r="AC8">
            <v>2563</v>
          </cell>
          <cell r="AD8">
            <v>4</v>
          </cell>
          <cell r="AE8">
            <v>8</v>
          </cell>
          <cell r="AF8">
            <v>2563</v>
          </cell>
          <cell r="BB8" t="str">
            <v>สืบทรัพย์(พบทรัพย์)</v>
          </cell>
          <cell r="BC8" t="str">
            <v xml:space="preserve">1,200
</v>
          </cell>
          <cell r="BE8" t="str">
            <v xml:space="preserve">1,805
</v>
          </cell>
          <cell r="BF8" t="str">
            <v xml:space="preserve">26
</v>
          </cell>
          <cell r="BG8" t="str">
            <v xml:space="preserve">3
</v>
          </cell>
          <cell r="BH8" t="str">
            <v xml:space="preserve">2564
</v>
          </cell>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U8" t="str">
            <v>จรรยารักษ์</v>
          </cell>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D9">
            <v>4</v>
          </cell>
          <cell r="AE9">
            <v>2</v>
          </cell>
          <cell r="AF9">
            <v>2564</v>
          </cell>
          <cell r="AM9" t="str">
            <v>โฉนด</v>
          </cell>
          <cell r="AN9">
            <v>6147</v>
          </cell>
          <cell r="AO9" t="str">
            <v>บ้านแอ่น</v>
          </cell>
          <cell r="AP9" t="str">
            <v>ดอยเต่า</v>
          </cell>
          <cell r="AQ9" t="str">
            <v>เชียงใหม่</v>
          </cell>
          <cell r="BB9" t="str">
            <v>สืบทรัพย์(พบทรัพย์)//ยึดทรัพย์//ยกเลิกยึดทรัพย์และสืบทรัพย์
เนื่องจากลูกหนี้ปิดบัญชีแล้ว ลงวันที่ 5/8/2564</v>
          </cell>
          <cell r="BC9" t="str">
            <v xml:space="preserve">1,200
</v>
          </cell>
          <cell r="BE9" t="str">
            <v xml:space="preserve">2,235
</v>
          </cell>
          <cell r="BF9" t="str">
            <v xml:space="preserve">26
</v>
          </cell>
          <cell r="BG9" t="str">
            <v xml:space="preserve">3
</v>
          </cell>
          <cell r="BH9" t="str">
            <v xml:space="preserve">2564
</v>
          </cell>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T9">
            <v>4</v>
          </cell>
          <cell r="BU9" t="str">
            <v>จรรยารักษ์</v>
          </cell>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D10">
            <v>5</v>
          </cell>
          <cell r="AE10">
            <v>2</v>
          </cell>
          <cell r="AF10">
            <v>2564</v>
          </cell>
          <cell r="AG10">
            <v>23</v>
          </cell>
          <cell r="AH10">
            <v>4</v>
          </cell>
          <cell r="AI10">
            <v>2564</v>
          </cell>
          <cell r="BB10" t="str">
            <v>สืบทรัพย์(ไม่พบทรัพย์)</v>
          </cell>
          <cell r="BC10" t="str">
            <v xml:space="preserve">600
</v>
          </cell>
          <cell r="BE10" t="str">
            <v xml:space="preserve">430
</v>
          </cell>
          <cell r="BF10" t="str">
            <v xml:space="preserve">26
</v>
          </cell>
          <cell r="BG10" t="str">
            <v xml:space="preserve">3
</v>
          </cell>
          <cell r="BH10" t="str">
            <v xml:space="preserve">2564
</v>
          </cell>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U10" t="str">
            <v>จรรยารักษ์</v>
          </cell>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AA11">
            <v>4</v>
          </cell>
          <cell r="AB11">
            <v>8</v>
          </cell>
          <cell r="AC11">
            <v>2563</v>
          </cell>
          <cell r="AD11">
            <v>4</v>
          </cell>
          <cell r="AE11">
            <v>8</v>
          </cell>
          <cell r="AF11">
            <v>2563</v>
          </cell>
          <cell r="BB11" t="str">
            <v>สืบทรัพย์(พบทรัพย์)</v>
          </cell>
          <cell r="BC11" t="str">
            <v xml:space="preserve">900
</v>
          </cell>
          <cell r="BE11" t="str">
            <v xml:space="preserve">895
</v>
          </cell>
          <cell r="BF11" t="str">
            <v xml:space="preserve">26
</v>
          </cell>
          <cell r="BG11" t="str">
            <v xml:space="preserve">3
</v>
          </cell>
          <cell r="BH11" t="str">
            <v xml:space="preserve">2564
</v>
          </cell>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U11" t="str">
            <v>จรรยารักษ์</v>
          </cell>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BB12" t="str">
            <v>สืบทรัพย์(พบทรัพย์)//ยึดทรัพย์วันที่ 7/6/2564</v>
          </cell>
          <cell r="BC12" t="str">
            <v xml:space="preserve">1,200
</v>
          </cell>
          <cell r="BE12" t="str">
            <v xml:space="preserve">1,255
</v>
          </cell>
          <cell r="BF12" t="str">
            <v xml:space="preserve">26
</v>
          </cell>
          <cell r="BG12" t="str">
            <v xml:space="preserve">3
</v>
          </cell>
          <cell r="BH12" t="str">
            <v xml:space="preserve">2564
</v>
          </cell>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U12" t="str">
            <v>จรรยารักษ์</v>
          </cell>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AA13">
            <v>4</v>
          </cell>
          <cell r="AB13">
            <v>8</v>
          </cell>
          <cell r="AC13">
            <v>2563</v>
          </cell>
          <cell r="AD13">
            <v>4</v>
          </cell>
          <cell r="AE13">
            <v>8</v>
          </cell>
          <cell r="AF13">
            <v>2563</v>
          </cell>
          <cell r="BB13" t="str">
            <v>สืบทรัพย์(ไม่พบทรัพย์)</v>
          </cell>
          <cell r="BC13" t="str">
            <v xml:space="preserve">1,500
</v>
          </cell>
          <cell r="BE13" t="str">
            <v xml:space="preserve">1,405
</v>
          </cell>
          <cell r="BF13" t="str">
            <v xml:space="preserve">26
</v>
          </cell>
          <cell r="BG13" t="str">
            <v xml:space="preserve">3
</v>
          </cell>
          <cell r="BH13" t="str">
            <v xml:space="preserve">2564
</v>
          </cell>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AA14">
            <v>4</v>
          </cell>
          <cell r="AB14">
            <v>8</v>
          </cell>
          <cell r="AC14">
            <v>2563</v>
          </cell>
          <cell r="AD14">
            <v>4</v>
          </cell>
          <cell r="AE14">
            <v>8</v>
          </cell>
          <cell r="AF14">
            <v>2563</v>
          </cell>
          <cell r="BB14" t="str">
            <v>สืบทรัพย์(ไม่พบทรัพย์)</v>
          </cell>
          <cell r="BC14" t="str">
            <v xml:space="preserve">900
</v>
          </cell>
          <cell r="BE14" t="str">
            <v xml:space="preserve">990
</v>
          </cell>
          <cell r="BF14" t="str">
            <v xml:space="preserve">26
</v>
          </cell>
          <cell r="BG14" t="str">
            <v xml:space="preserve">3
</v>
          </cell>
          <cell r="BH14" t="str">
            <v xml:space="preserve">2564
</v>
          </cell>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AA15">
            <v>4</v>
          </cell>
          <cell r="AB15">
            <v>8</v>
          </cell>
          <cell r="AC15">
            <v>2563</v>
          </cell>
          <cell r="AD15">
            <v>4</v>
          </cell>
          <cell r="AE15">
            <v>8</v>
          </cell>
          <cell r="AF15">
            <v>2563</v>
          </cell>
          <cell r="BB15" t="str">
            <v>สืบทรัพย์(พบทรัพย์)</v>
          </cell>
          <cell r="BC15" t="str">
            <v xml:space="preserve">900
</v>
          </cell>
          <cell r="BE15" t="str">
            <v xml:space="preserve">835
</v>
          </cell>
          <cell r="BF15" t="str">
            <v xml:space="preserve">26
</v>
          </cell>
          <cell r="BG15" t="str">
            <v xml:space="preserve">3
</v>
          </cell>
          <cell r="BH15" t="str">
            <v xml:space="preserve">2564
</v>
          </cell>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BB16" t="str">
            <v>สืบทรัพย์/ยึดทรัพย์(สั่งยึด 21/5/2564)//ยึดแล้ว 16/6/2564</v>
          </cell>
          <cell r="BC16" t="str">
            <v xml:space="preserve">1,200
</v>
          </cell>
          <cell r="BE16" t="str">
            <v xml:space="preserve">1,080
</v>
          </cell>
          <cell r="BF16" t="str">
            <v xml:space="preserve">26
</v>
          </cell>
          <cell r="BG16" t="str">
            <v xml:space="preserve">3
</v>
          </cell>
          <cell r="BH16" t="str">
            <v xml:space="preserve">2564
</v>
          </cell>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AA17">
            <v>4</v>
          </cell>
          <cell r="AB17">
            <v>8</v>
          </cell>
          <cell r="AC17">
            <v>2563</v>
          </cell>
          <cell r="AD17">
            <v>4</v>
          </cell>
          <cell r="AE17">
            <v>8</v>
          </cell>
          <cell r="AF17">
            <v>2563</v>
          </cell>
          <cell r="BB17" t="str">
            <v>สืบทรัพย์(พบทรัพย์)</v>
          </cell>
          <cell r="BC17" t="str">
            <v xml:space="preserve">900
</v>
          </cell>
          <cell r="BE17" t="str">
            <v xml:space="preserve">1,045
</v>
          </cell>
          <cell r="BF17" t="str">
            <v xml:space="preserve">26
</v>
          </cell>
          <cell r="BG17" t="str">
            <v xml:space="preserve">3
</v>
          </cell>
          <cell r="BH17" t="str">
            <v xml:space="preserve">2564
</v>
          </cell>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U17" t="str">
            <v>จรรยารักษ์</v>
          </cell>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AA18">
            <v>27</v>
          </cell>
          <cell r="AB18">
            <v>8</v>
          </cell>
          <cell r="AC18">
            <v>2563</v>
          </cell>
          <cell r="AD18">
            <v>27</v>
          </cell>
          <cell r="AE18">
            <v>8</v>
          </cell>
          <cell r="AF18">
            <v>2563</v>
          </cell>
          <cell r="BB18" t="str">
            <v>สืบทรัพย์(พบทรัพย์)</v>
          </cell>
          <cell r="BC18" t="str">
            <v xml:space="preserve">1,800
</v>
          </cell>
          <cell r="BE18" t="str">
            <v xml:space="preserve">1,465
</v>
          </cell>
          <cell r="BF18" t="str">
            <v xml:space="preserve">26
</v>
          </cell>
          <cell r="BG18" t="str">
            <v xml:space="preserve">3
</v>
          </cell>
          <cell r="BH18" t="str">
            <v xml:space="preserve">2564
</v>
          </cell>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AA19">
            <v>27</v>
          </cell>
          <cell r="AB19">
            <v>8</v>
          </cell>
          <cell r="AC19">
            <v>2563</v>
          </cell>
          <cell r="AD19">
            <v>27</v>
          </cell>
          <cell r="AE19">
            <v>8</v>
          </cell>
          <cell r="AF19">
            <v>2563</v>
          </cell>
          <cell r="BB19" t="str">
            <v>สืบทรัพย์รอบ 2 (พบทรัพย์) รายงานวันที่ 14/2/2568</v>
          </cell>
          <cell r="BC19" t="str">
            <v xml:space="preserve">
</v>
          </cell>
          <cell r="BE19" t="str">
            <v xml:space="preserve">
</v>
          </cell>
          <cell r="BF19" t="str">
            <v xml:space="preserve">
</v>
          </cell>
          <cell r="BG19" t="str">
            <v xml:space="preserve">
</v>
          </cell>
          <cell r="BH19" t="str">
            <v xml:space="preserve">
</v>
          </cell>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C19" t="str">
            <v>ปฏิยุทธ์</v>
          </cell>
          <cell r="CM19">
            <v>244127</v>
          </cell>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AA20">
            <v>27</v>
          </cell>
          <cell r="AB20">
            <v>8</v>
          </cell>
          <cell r="AC20">
            <v>2563</v>
          </cell>
          <cell r="AD20">
            <v>27</v>
          </cell>
          <cell r="AE20">
            <v>8</v>
          </cell>
          <cell r="AF20">
            <v>2563</v>
          </cell>
          <cell r="BB20" t="str">
            <v>สืบทรัพย์(ไม่พบทรัพย์)</v>
          </cell>
          <cell r="BC20" t="str">
            <v xml:space="preserve">900
</v>
          </cell>
          <cell r="BE20" t="str">
            <v xml:space="preserve">650
</v>
          </cell>
          <cell r="BF20" t="str">
            <v xml:space="preserve">26
</v>
          </cell>
          <cell r="BG20" t="str">
            <v xml:space="preserve">3
</v>
          </cell>
          <cell r="BH20" t="str">
            <v xml:space="preserve">2564
</v>
          </cell>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U20" t="str">
            <v>จรรยารักษ์</v>
          </cell>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AA21">
            <v>4</v>
          </cell>
          <cell r="AB21">
            <v>8</v>
          </cell>
          <cell r="AC21">
            <v>2563</v>
          </cell>
          <cell r="AD21">
            <v>4</v>
          </cell>
          <cell r="AE21">
            <v>8</v>
          </cell>
          <cell r="AF21">
            <v>2563</v>
          </cell>
          <cell r="BB21" t="str">
            <v>สืบทรัพย์(พบทรัพย์)</v>
          </cell>
          <cell r="BC21" t="str">
            <v xml:space="preserve">1,200
</v>
          </cell>
          <cell r="BE21" t="str">
            <v xml:space="preserve">1,530
</v>
          </cell>
          <cell r="BF21" t="str">
            <v xml:space="preserve">26
</v>
          </cell>
          <cell r="BG21" t="str">
            <v xml:space="preserve">3
</v>
          </cell>
          <cell r="BH21" t="str">
            <v xml:space="preserve">2564
</v>
          </cell>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AA22">
            <v>5</v>
          </cell>
          <cell r="AB22">
            <v>8</v>
          </cell>
          <cell r="AC22">
            <v>2563</v>
          </cell>
          <cell r="AD22">
            <v>5</v>
          </cell>
          <cell r="AE22">
            <v>8</v>
          </cell>
          <cell r="AF22">
            <v>2563</v>
          </cell>
          <cell r="BB22" t="str">
            <v>สืบทรัพย์</v>
          </cell>
          <cell r="BC22" t="str">
            <v xml:space="preserve">
</v>
          </cell>
          <cell r="BE22" t="str">
            <v xml:space="preserve">
</v>
          </cell>
          <cell r="BF22" t="str">
            <v xml:space="preserve">
</v>
          </cell>
          <cell r="BG22" t="str">
            <v xml:space="preserve">
</v>
          </cell>
          <cell r="BH22" t="str">
            <v xml:space="preserve">
</v>
          </cell>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CM22">
            <v>242976</v>
          </cell>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AA23">
            <v>5</v>
          </cell>
          <cell r="AB23">
            <v>8</v>
          </cell>
          <cell r="AC23">
            <v>2563</v>
          </cell>
          <cell r="AD23">
            <v>5</v>
          </cell>
          <cell r="AE23">
            <v>8</v>
          </cell>
          <cell r="AF23">
            <v>2563</v>
          </cell>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E23" t="str">
            <v xml:space="preserve">
</v>
          </cell>
          <cell r="BF23" t="str">
            <v xml:space="preserve">
</v>
          </cell>
          <cell r="BG23" t="str">
            <v xml:space="preserve">
</v>
          </cell>
          <cell r="BH23" t="str">
            <v xml:space="preserve">
</v>
          </cell>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CL23">
            <v>242866</v>
          </cell>
          <cell r="CM23">
            <v>243218</v>
          </cell>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D24">
            <v>9</v>
          </cell>
          <cell r="AE24">
            <v>11</v>
          </cell>
          <cell r="AF24">
            <v>2563</v>
          </cell>
          <cell r="AG24">
            <v>29</v>
          </cell>
          <cell r="AH24">
            <v>3</v>
          </cell>
          <cell r="AI24">
            <v>2564</v>
          </cell>
          <cell r="BB24" t="str">
            <v>สืบทรัพย์</v>
          </cell>
          <cell r="BC24" t="str">
            <v xml:space="preserve">
</v>
          </cell>
          <cell r="BE24" t="str">
            <v xml:space="preserve">
</v>
          </cell>
          <cell r="BF24" t="str">
            <v xml:space="preserve">
</v>
          </cell>
          <cell r="BG24" t="str">
            <v xml:space="preserve">
</v>
          </cell>
          <cell r="BH24" t="str">
            <v xml:space="preserve">
</v>
          </cell>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CM24">
            <v>243305</v>
          </cell>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AA25">
            <v>8</v>
          </cell>
          <cell r="AB25">
            <v>9</v>
          </cell>
          <cell r="AC25">
            <v>2563</v>
          </cell>
          <cell r="AD25">
            <v>8</v>
          </cell>
          <cell r="AE25">
            <v>9</v>
          </cell>
          <cell r="AF25">
            <v>2563</v>
          </cell>
          <cell r="BB25" t="str">
            <v>สืบทรัพย์</v>
          </cell>
          <cell r="BC25" t="str">
            <v xml:space="preserve">
</v>
          </cell>
          <cell r="BE25" t="str">
            <v xml:space="preserve">
</v>
          </cell>
          <cell r="BF25" t="str">
            <v xml:space="preserve">
</v>
          </cell>
          <cell r="BG25" t="str">
            <v xml:space="preserve">
</v>
          </cell>
          <cell r="BH25" t="str">
            <v xml:space="preserve">
</v>
          </cell>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CM25">
            <v>243276</v>
          </cell>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BB26" t="str">
            <v>สืบทรัพย์//ยึดทรัพย์</v>
          </cell>
          <cell r="BC26" t="str">
            <v xml:space="preserve">
</v>
          </cell>
          <cell r="BE26" t="str">
            <v xml:space="preserve">
</v>
          </cell>
          <cell r="BF26" t="str">
            <v xml:space="preserve">
</v>
          </cell>
          <cell r="BG26" t="str">
            <v xml:space="preserve">
</v>
          </cell>
          <cell r="BH26" t="str">
            <v xml:space="preserve">
</v>
          </cell>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CM26">
            <v>243367</v>
          </cell>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AA27">
            <v>8</v>
          </cell>
          <cell r="AB27">
            <v>9</v>
          </cell>
          <cell r="AC27">
            <v>2563</v>
          </cell>
          <cell r="AD27">
            <v>8</v>
          </cell>
          <cell r="AE27">
            <v>9</v>
          </cell>
          <cell r="AF27">
            <v>2563</v>
          </cell>
          <cell r="BB27" t="str">
            <v xml:space="preserve">สืบทรัพย์//รายงานสืบทรัพย์ 11/9/2567 </v>
          </cell>
          <cell r="BC27" t="str">
            <v xml:space="preserve">
</v>
          </cell>
          <cell r="BE27" t="str">
            <v xml:space="preserve">
</v>
          </cell>
          <cell r="BF27" t="str">
            <v xml:space="preserve">
</v>
          </cell>
          <cell r="BG27" t="str">
            <v xml:space="preserve">
</v>
          </cell>
          <cell r="BH27" t="str">
            <v xml:space="preserve">
</v>
          </cell>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B27">
            <v>4</v>
          </cell>
          <cell r="CC27" t="str">
            <v>นุสบา</v>
          </cell>
          <cell r="CL27">
            <v>243884</v>
          </cell>
          <cell r="CM27">
            <v>243305</v>
          </cell>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AA28">
            <v>8</v>
          </cell>
          <cell r="AB28">
            <v>9</v>
          </cell>
          <cell r="AC28">
            <v>2563</v>
          </cell>
          <cell r="AD28">
            <v>8</v>
          </cell>
          <cell r="AE28">
            <v>9</v>
          </cell>
          <cell r="AF28">
            <v>2563</v>
          </cell>
          <cell r="BB28" t="str">
            <v>สืบทรัพย์</v>
          </cell>
          <cell r="BC28" t="str">
            <v xml:space="preserve">
</v>
          </cell>
          <cell r="BE28" t="str">
            <v xml:space="preserve">
</v>
          </cell>
          <cell r="BF28" t="str">
            <v xml:space="preserve">
</v>
          </cell>
          <cell r="BG28" t="str">
            <v xml:space="preserve">
</v>
          </cell>
          <cell r="BH28" t="str">
            <v xml:space="preserve">
</v>
          </cell>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D29">
            <v>9</v>
          </cell>
          <cell r="AE29">
            <v>11</v>
          </cell>
          <cell r="AF29">
            <v>2563</v>
          </cell>
          <cell r="BB29" t="str">
            <v>สืบทรัพย์</v>
          </cell>
          <cell r="BC29" t="str">
            <v xml:space="preserve">
</v>
          </cell>
          <cell r="BE29" t="str">
            <v xml:space="preserve">
</v>
          </cell>
          <cell r="BF29" t="str">
            <v xml:space="preserve">
</v>
          </cell>
          <cell r="BG29" t="str">
            <v xml:space="preserve">
</v>
          </cell>
          <cell r="BH29" t="str">
            <v xml:space="preserve">
</v>
          </cell>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AA30">
            <v>17</v>
          </cell>
          <cell r="AB30">
            <v>8</v>
          </cell>
          <cell r="AC30">
            <v>2564</v>
          </cell>
          <cell r="BB30" t="str">
            <v>สืบทรัพย์ (คำสั่ง 21/8/2564)</v>
          </cell>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T30">
            <v>5</v>
          </cell>
          <cell r="BU30" t="str">
            <v>เกศินี</v>
          </cell>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D31">
            <v>2</v>
          </cell>
          <cell r="AE31">
            <v>12</v>
          </cell>
          <cell r="AF31">
            <v>2563</v>
          </cell>
          <cell r="AG31">
            <v>19</v>
          </cell>
          <cell r="AH31">
            <v>5</v>
          </cell>
          <cell r="AI31">
            <v>2564</v>
          </cell>
          <cell r="BB31" t="str">
            <v>สืบทรัพย์(ไม่พบทรัพย์)//สืบครั้งที่ 2 รายงานผลสืบ 16/1/2568</v>
          </cell>
          <cell r="BC31" t="str">
            <v xml:space="preserve">
</v>
          </cell>
          <cell r="BE31" t="str">
            <v xml:space="preserve">
</v>
          </cell>
          <cell r="BF31" t="str">
            <v xml:space="preserve">
</v>
          </cell>
          <cell r="BG31" t="str">
            <v xml:space="preserve">
</v>
          </cell>
          <cell r="BH31" t="str">
            <v xml:space="preserve">
</v>
          </cell>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B31">
            <v>4</v>
          </cell>
          <cell r="CC31" t="str">
            <v>นุสบา</v>
          </cell>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S32" t="str">
            <v>จังหวัดเทิง</v>
          </cell>
          <cell r="T32" t="str">
            <v>ผบ.123</v>
          </cell>
          <cell r="U32">
            <v>2561</v>
          </cell>
          <cell r="V32" t="str">
            <v>ผบ.744</v>
          </cell>
          <cell r="W32">
            <v>2561</v>
          </cell>
          <cell r="X32">
            <v>28</v>
          </cell>
          <cell r="Y32">
            <v>5</v>
          </cell>
          <cell r="Z32">
            <v>2561</v>
          </cell>
          <cell r="BB32" t="str">
            <v>สืบทรัพย์(ไม่พบทรัพย์)//ปิดบัญชีจากการขายหนี้</v>
          </cell>
          <cell r="BC32" t="str">
            <v xml:space="preserve">
</v>
          </cell>
          <cell r="BE32" t="str">
            <v xml:space="preserve">
</v>
          </cell>
          <cell r="BF32" t="str">
            <v xml:space="preserve">
</v>
          </cell>
          <cell r="BG32" t="str">
            <v xml:space="preserve">
</v>
          </cell>
          <cell r="BH32" t="str">
            <v xml:space="preserve">
</v>
          </cell>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X33">
            <v>25</v>
          </cell>
          <cell r="AY33">
            <v>11</v>
          </cell>
          <cell r="AZ33">
            <v>2564</v>
          </cell>
          <cell r="BA33" t="str">
            <v>ยึดเสร็จแล้ว</v>
          </cell>
          <cell r="BB33" t="str">
            <v>สืบทรัพย์//ยึดทรัพย์//ยึดเสร็จแล้ว</v>
          </cell>
          <cell r="BC33" t="str">
            <v xml:space="preserve">
</v>
          </cell>
          <cell r="BE33" t="str">
            <v xml:space="preserve">
</v>
          </cell>
          <cell r="BF33" t="str">
            <v xml:space="preserve">
</v>
          </cell>
          <cell r="BG33" t="str">
            <v xml:space="preserve">
</v>
          </cell>
          <cell r="BH33" t="str">
            <v xml:space="preserve">
</v>
          </cell>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T33">
            <v>4</v>
          </cell>
          <cell r="BU33" t="str">
            <v>ธนกร(ยึด)</v>
          </cell>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D34">
            <v>9</v>
          </cell>
          <cell r="AE34">
            <v>11</v>
          </cell>
          <cell r="AF34">
            <v>2563</v>
          </cell>
          <cell r="AG34">
            <v>4</v>
          </cell>
          <cell r="AH34">
            <v>2</v>
          </cell>
          <cell r="AI34">
            <v>2564</v>
          </cell>
          <cell r="AM34" t="str">
            <v>โฉนด</v>
          </cell>
          <cell r="AN34">
            <v>64581</v>
          </cell>
          <cell r="AO34" t="str">
            <v>ป่าไผ่</v>
          </cell>
          <cell r="AP34" t="str">
            <v>สันทราย</v>
          </cell>
          <cell r="AQ34" t="str">
            <v>เชียงใหม่</v>
          </cell>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E34" t="str">
            <v xml:space="preserve">
</v>
          </cell>
          <cell r="BF34" t="str">
            <v xml:space="preserve">
</v>
          </cell>
          <cell r="BG34" t="str">
            <v xml:space="preserve">
</v>
          </cell>
          <cell r="BH34" t="str">
            <v xml:space="preserve">
</v>
          </cell>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T34">
            <v>4</v>
          </cell>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C34" t="str">
            <v>วชิราภรณ์</v>
          </cell>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AA35">
            <v>15</v>
          </cell>
          <cell r="AB35">
            <v>9</v>
          </cell>
          <cell r="AC35">
            <v>2563</v>
          </cell>
          <cell r="AD35">
            <v>15</v>
          </cell>
          <cell r="AE35">
            <v>9</v>
          </cell>
          <cell r="AF35">
            <v>2563</v>
          </cell>
          <cell r="BB35" t="str">
            <v>สืบทรัพย์(ไม่พบทรัพย์)//ปิดบัญชีจากการขายหนี้</v>
          </cell>
          <cell r="BC35" t="str">
            <v xml:space="preserve">300
</v>
          </cell>
          <cell r="BE35" t="str">
            <v xml:space="preserve">920
</v>
          </cell>
          <cell r="BF35" t="str">
            <v xml:space="preserve">30
</v>
          </cell>
          <cell r="BG35" t="str">
            <v xml:space="preserve">4
</v>
          </cell>
          <cell r="BH35" t="str">
            <v xml:space="preserve">2564
</v>
          </cell>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AA36">
            <v>20</v>
          </cell>
          <cell r="AB36">
            <v>10</v>
          </cell>
          <cell r="AC36">
            <v>2563</v>
          </cell>
          <cell r="AD36">
            <v>20</v>
          </cell>
          <cell r="AE36">
            <v>10</v>
          </cell>
          <cell r="AF36">
            <v>2563</v>
          </cell>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X36">
            <v>15</v>
          </cell>
          <cell r="AY36">
            <v>12</v>
          </cell>
          <cell r="AZ36">
            <v>2564</v>
          </cell>
          <cell r="BA36" t="str">
            <v>ยึดเสร็จแล้ว</v>
          </cell>
          <cell r="BB36" t="str">
            <v>สืบทรัพย์//ยึดทรัพย์ (คำสั่ง 8/10/2564)//ยึดแล้ว</v>
          </cell>
          <cell r="BC36" t="str">
            <v xml:space="preserve">
</v>
          </cell>
          <cell r="BE36" t="str">
            <v xml:space="preserve">
</v>
          </cell>
          <cell r="BF36" t="str">
            <v xml:space="preserve">
</v>
          </cell>
          <cell r="BG36" t="str">
            <v xml:space="preserve">
</v>
          </cell>
          <cell r="BH36" t="str">
            <v xml:space="preserve">
</v>
          </cell>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T36">
            <v>4</v>
          </cell>
          <cell r="BU36" t="str">
            <v>วรกมล
ศรัญญู (ยึด)</v>
          </cell>
          <cell r="CL36">
            <v>242872</v>
          </cell>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AA37">
            <v>20</v>
          </cell>
          <cell r="AB37">
            <v>10</v>
          </cell>
          <cell r="AC37">
            <v>2563</v>
          </cell>
          <cell r="AD37">
            <v>20</v>
          </cell>
          <cell r="AE37">
            <v>10</v>
          </cell>
          <cell r="AF37">
            <v>2563</v>
          </cell>
          <cell r="BB37" t="str">
            <v>สืบทรัพย์(ไม่พบทรัพย์)</v>
          </cell>
          <cell r="BC37" t="str">
            <v xml:space="preserve">
</v>
          </cell>
          <cell r="BE37" t="str">
            <v xml:space="preserve">
</v>
          </cell>
          <cell r="BF37" t="str">
            <v xml:space="preserve">
</v>
          </cell>
          <cell r="BG37" t="str">
            <v xml:space="preserve">
</v>
          </cell>
          <cell r="BH37" t="str">
            <v xml:space="preserve">
</v>
          </cell>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T37">
            <v>5</v>
          </cell>
          <cell r="BU37" t="str">
            <v>อคธรรม</v>
          </cell>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D38">
            <v>9</v>
          </cell>
          <cell r="AE38">
            <v>11</v>
          </cell>
          <cell r="AF38">
            <v>2563</v>
          </cell>
          <cell r="AG38">
            <v>16</v>
          </cell>
          <cell r="AH38">
            <v>2</v>
          </cell>
          <cell r="AI38">
            <v>2564</v>
          </cell>
          <cell r="BB38" t="str">
            <v>สืบทรัพย์</v>
          </cell>
          <cell r="BC38" t="str">
            <v xml:space="preserve">
</v>
          </cell>
          <cell r="BE38" t="str">
            <v xml:space="preserve">
</v>
          </cell>
          <cell r="BF38" t="str">
            <v xml:space="preserve">
</v>
          </cell>
          <cell r="BG38" t="str">
            <v xml:space="preserve">
</v>
          </cell>
          <cell r="BH38" t="str">
            <v xml:space="preserve">
</v>
          </cell>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AA39">
            <v>14</v>
          </cell>
          <cell r="AB39">
            <v>1</v>
          </cell>
          <cell r="AC39">
            <v>2563</v>
          </cell>
          <cell r="AD39">
            <v>14</v>
          </cell>
          <cell r="AE39">
            <v>1</v>
          </cell>
          <cell r="AF39">
            <v>2563</v>
          </cell>
          <cell r="BB39" t="str">
            <v>สืบทรัพย์</v>
          </cell>
          <cell r="BC39" t="str">
            <v xml:space="preserve">
</v>
          </cell>
          <cell r="BE39" t="str">
            <v xml:space="preserve">
</v>
          </cell>
          <cell r="BF39" t="str">
            <v xml:space="preserve">
</v>
          </cell>
          <cell r="BG39" t="str">
            <v xml:space="preserve">
</v>
          </cell>
          <cell r="BH39" t="str">
            <v xml:space="preserve">
</v>
          </cell>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T39">
            <v>5</v>
          </cell>
          <cell r="BU39" t="str">
            <v>วรกมล</v>
          </cell>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AA40">
            <v>15</v>
          </cell>
          <cell r="AB40">
            <v>9</v>
          </cell>
          <cell r="AC40">
            <v>2563</v>
          </cell>
          <cell r="AD40">
            <v>15</v>
          </cell>
          <cell r="AE40">
            <v>9</v>
          </cell>
          <cell r="AF40">
            <v>2563</v>
          </cell>
          <cell r="BB40" t="str">
            <v>สืบทรัพย์</v>
          </cell>
          <cell r="BC40" t="str">
            <v xml:space="preserve">
</v>
          </cell>
          <cell r="BE40" t="str">
            <v xml:space="preserve">
</v>
          </cell>
          <cell r="BF40" t="str">
            <v xml:space="preserve">
</v>
          </cell>
          <cell r="BG40" t="str">
            <v xml:space="preserve">
</v>
          </cell>
          <cell r="BH40" t="str">
            <v xml:space="preserve">
</v>
          </cell>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T40">
            <v>1</v>
          </cell>
          <cell r="BU40" t="str">
            <v>วรกมล</v>
          </cell>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BB41" t="str">
            <v>สืบทรัพย์</v>
          </cell>
          <cell r="BC41" t="str">
            <v xml:space="preserve">
</v>
          </cell>
          <cell r="BE41" t="str">
            <v xml:space="preserve">
</v>
          </cell>
          <cell r="BF41" t="str">
            <v xml:space="preserve">
</v>
          </cell>
          <cell r="BG41" t="str">
            <v xml:space="preserve">
</v>
          </cell>
          <cell r="BH41" t="str">
            <v xml:space="preserve">
</v>
          </cell>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AA42">
            <v>17</v>
          </cell>
          <cell r="AB42">
            <v>11</v>
          </cell>
          <cell r="AC42">
            <v>2563</v>
          </cell>
          <cell r="AD42">
            <v>17</v>
          </cell>
          <cell r="AE42">
            <v>11</v>
          </cell>
          <cell r="AF42">
            <v>2563</v>
          </cell>
          <cell r="BB42" t="str">
            <v>สืบทรัพย์</v>
          </cell>
          <cell r="BC42" t="str">
            <v xml:space="preserve">
</v>
          </cell>
          <cell r="BE42" t="str">
            <v xml:space="preserve">
</v>
          </cell>
          <cell r="BF42" t="str">
            <v xml:space="preserve">
</v>
          </cell>
          <cell r="BG42" t="str">
            <v xml:space="preserve">
</v>
          </cell>
          <cell r="BH42" t="str">
            <v xml:space="preserve">
</v>
          </cell>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U42" t="str">
            <v>วรกมล</v>
          </cell>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AA43">
            <v>22</v>
          </cell>
          <cell r="AB43">
            <v>6</v>
          </cell>
          <cell r="AC43">
            <v>2564</v>
          </cell>
          <cell r="BB43" t="str">
            <v>สืบทรัพย์ (คำสั่ง 20/9/2564) รายงานสืบทรัพย์ 29/10/2567</v>
          </cell>
          <cell r="BL43" t="str">
            <v>นางสาวจารุวรรณ์ วิเวก</v>
          </cell>
          <cell r="BM43">
            <v>883163011874</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C43" t="str">
            <v>ปฏิยุทธ์</v>
          </cell>
          <cell r="CL43">
            <v>243941</v>
          </cell>
        </row>
        <row r="44">
          <cell r="B44">
            <v>888</v>
          </cell>
          <cell r="C44">
            <v>39</v>
          </cell>
          <cell r="D44">
            <v>30</v>
          </cell>
          <cell r="E44">
            <v>12</v>
          </cell>
          <cell r="F44">
            <v>2563</v>
          </cell>
          <cell r="G44">
            <v>800050495640</v>
          </cell>
          <cell r="H44" t="str">
            <v>วิสาหกิจชุมชนเกษตรห้วยส้ม</v>
          </cell>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AA44">
            <v>20</v>
          </cell>
          <cell r="AB44">
            <v>10</v>
          </cell>
          <cell r="AC44">
            <v>2563</v>
          </cell>
          <cell r="AD44">
            <v>20</v>
          </cell>
          <cell r="AE44">
            <v>10</v>
          </cell>
          <cell r="AF44">
            <v>2563</v>
          </cell>
          <cell r="BB44" t="str">
            <v>สืบทรัพย์</v>
          </cell>
          <cell r="BC44" t="str">
            <v xml:space="preserve">
</v>
          </cell>
          <cell r="BE44" t="str">
            <v xml:space="preserve">
</v>
          </cell>
          <cell r="BF44" t="str">
            <v xml:space="preserve">
</v>
          </cell>
          <cell r="BG44" t="str">
            <v xml:space="preserve">
</v>
          </cell>
          <cell r="BH44" t="str">
            <v xml:space="preserve">
</v>
          </cell>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CM44">
            <v>243180</v>
          </cell>
        </row>
        <row r="45">
          <cell r="B45">
            <v>889</v>
          </cell>
          <cell r="C45">
            <v>40</v>
          </cell>
          <cell r="D45">
            <v>30</v>
          </cell>
          <cell r="E45">
            <v>12</v>
          </cell>
          <cell r="F45">
            <v>2563</v>
          </cell>
          <cell r="G45">
            <v>800056500856</v>
          </cell>
          <cell r="H45" t="str">
            <v>วิสาหกิจชุมชนกลุ่มเกษตรเพียงพอ อ.ดอยเต่า</v>
          </cell>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AA45">
            <v>20</v>
          </cell>
          <cell r="AB45">
            <v>10</v>
          </cell>
          <cell r="AC45">
            <v>2563</v>
          </cell>
          <cell r="AD45">
            <v>20</v>
          </cell>
          <cell r="AE45">
            <v>10</v>
          </cell>
          <cell r="AF45">
            <v>2563</v>
          </cell>
          <cell r="BB45" t="str">
            <v>สืบทรัพย์</v>
          </cell>
          <cell r="BC45" t="str">
            <v xml:space="preserve">
</v>
          </cell>
          <cell r="BE45" t="str">
            <v xml:space="preserve">
</v>
          </cell>
          <cell r="BF45" t="str">
            <v xml:space="preserve">
</v>
          </cell>
          <cell r="BG45" t="str">
            <v xml:space="preserve">
</v>
          </cell>
          <cell r="BH45" t="str">
            <v xml:space="preserve">
</v>
          </cell>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CM45">
            <v>242976</v>
          </cell>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S46" t="str">
            <v>จังหวัดฮอด</v>
          </cell>
          <cell r="T46" t="str">
            <v>ผบ.693</v>
          </cell>
          <cell r="U46">
            <v>2558</v>
          </cell>
          <cell r="V46" t="str">
            <v>ผบ84</v>
          </cell>
          <cell r="W46">
            <v>2559</v>
          </cell>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BB46" t="str">
            <v>สืบทรัพย์//ยึดทรัพย์//ถอนการยีดทรัพย์วันที่ 11/6/2564</v>
          </cell>
          <cell r="BE46" t="str">
            <v xml:space="preserve">
</v>
          </cell>
          <cell r="BF46" t="str">
            <v xml:space="preserve">
</v>
          </cell>
          <cell r="BG46" t="str">
            <v xml:space="preserve">
</v>
          </cell>
          <cell r="BH46" t="str">
            <v xml:space="preserve">
</v>
          </cell>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E47" t="str">
            <v xml:space="preserve">
</v>
          </cell>
          <cell r="BF47" t="str">
            <v xml:space="preserve">
</v>
          </cell>
          <cell r="BG47" t="str">
            <v xml:space="preserve">
</v>
          </cell>
          <cell r="BH47" t="str">
            <v xml:space="preserve">
</v>
          </cell>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T47">
            <v>4</v>
          </cell>
          <cell r="BU47" t="str">
            <v>อคธรรม</v>
          </cell>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D48">
            <v>9</v>
          </cell>
          <cell r="AE48">
            <v>11</v>
          </cell>
          <cell r="AF48">
            <v>2563</v>
          </cell>
          <cell r="AG48">
            <v>4</v>
          </cell>
          <cell r="AH48">
            <v>2</v>
          </cell>
          <cell r="AI48" t="str">
            <v>2564</v>
          </cell>
          <cell r="BB48" t="str">
            <v>สืบทรัพย์(พบทรัพย์)</v>
          </cell>
          <cell r="BC48" t="str">
            <v xml:space="preserve">
</v>
          </cell>
          <cell r="BE48" t="str">
            <v xml:space="preserve">
</v>
          </cell>
          <cell r="BF48" t="str">
            <v xml:space="preserve">
</v>
          </cell>
          <cell r="BG48" t="str">
            <v xml:space="preserve">
</v>
          </cell>
          <cell r="BH48" t="str">
            <v xml:space="preserve">
</v>
          </cell>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D49">
            <v>12</v>
          </cell>
          <cell r="AE49">
            <v>5</v>
          </cell>
          <cell r="AF49">
            <v>2564</v>
          </cell>
          <cell r="BB49" t="str">
            <v>สืบทรัพย์(ไม่พบทรัพย์)//สืบทรัพย์ครั้งที่ 2 30/5/2567//ลงผลสืบ 7/6/2567//รายงาน7/6/2567//</v>
          </cell>
          <cell r="BC49" t="str">
            <v xml:space="preserve">1,200
</v>
          </cell>
          <cell r="BE49" t="str">
            <v xml:space="preserve">1,765
</v>
          </cell>
          <cell r="BF49" t="str">
            <v xml:space="preserve">16
</v>
          </cell>
          <cell r="BG49" t="str">
            <v xml:space="preserve">6
</v>
          </cell>
          <cell r="BH49" t="str">
            <v xml:space="preserve">2564
</v>
          </cell>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E50" t="str">
            <v xml:space="preserve">
</v>
          </cell>
          <cell r="BF50" t="str">
            <v xml:space="preserve">
</v>
          </cell>
          <cell r="BG50" t="str">
            <v xml:space="preserve">
</v>
          </cell>
          <cell r="BH50" t="str">
            <v xml:space="preserve">
</v>
          </cell>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D51">
            <v>12</v>
          </cell>
          <cell r="AE51">
            <v>5</v>
          </cell>
          <cell r="AF51">
            <v>2564</v>
          </cell>
          <cell r="BB51" t="str">
            <v>สืบทรัพย์(ไม่พบทรัพย์)//สืบทรัพย์ครั้งที่ 2 30/5/2567//ลงผลสืบ 7/6/2567//รายงานผล7/6/2567//</v>
          </cell>
          <cell r="BC51" t="str">
            <v xml:space="preserve">1,500
</v>
          </cell>
          <cell r="BE51" t="str">
            <v xml:space="preserve">1,725
</v>
          </cell>
          <cell r="BF51" t="str">
            <v xml:space="preserve">16
</v>
          </cell>
          <cell r="BG51" t="str">
            <v xml:space="preserve">6
</v>
          </cell>
          <cell r="BH51" t="str">
            <v xml:space="preserve">2564
</v>
          </cell>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D52">
            <v>12</v>
          </cell>
          <cell r="AE52">
            <v>5</v>
          </cell>
          <cell r="AF52">
            <v>2564</v>
          </cell>
          <cell r="BB52" t="str">
            <v>สืบทรัพย์(ไม่พบทรัพย์)//สืบทรัพย์ครั้งที่ 2 30/5/2567//ลงผลสืบ 7/6/2567//</v>
          </cell>
          <cell r="BC52" t="str">
            <v xml:space="preserve">1,500
</v>
          </cell>
          <cell r="BE52" t="str">
            <v xml:space="preserve">1,635
</v>
          </cell>
          <cell r="BF52" t="str">
            <v xml:space="preserve">16
</v>
          </cell>
          <cell r="BG52" t="str">
            <v xml:space="preserve">6
</v>
          </cell>
          <cell r="BH52" t="str">
            <v xml:space="preserve">2564
</v>
          </cell>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D53">
            <v>12</v>
          </cell>
          <cell r="AE53">
            <v>5</v>
          </cell>
          <cell r="AF53">
            <v>2564</v>
          </cell>
          <cell r="BB53" t="str">
            <v>สืบทรัพย์(ไม่พบทรัพย์)//สืบครั้งที่ 2 30/5/2567//ลงผลรายงานครั้งที่ 2 7/6/2567//</v>
          </cell>
          <cell r="BC53" t="str">
            <v xml:space="preserve">1,500
</v>
          </cell>
          <cell r="BE53" t="str">
            <v xml:space="preserve">1,635
</v>
          </cell>
          <cell r="BF53" t="str">
            <v xml:space="preserve">16
</v>
          </cell>
          <cell r="BG53" t="str">
            <v xml:space="preserve">6
</v>
          </cell>
          <cell r="BH53" t="str">
            <v xml:space="preserve">2564
</v>
          </cell>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AA54">
            <v>31</v>
          </cell>
          <cell r="AB54">
            <v>8</v>
          </cell>
          <cell r="AC54">
            <v>2563</v>
          </cell>
          <cell r="AD54">
            <v>31</v>
          </cell>
          <cell r="AE54">
            <v>8</v>
          </cell>
          <cell r="AF54">
            <v>2563</v>
          </cell>
          <cell r="BB54" t="str">
            <v>สืบทรัพย์(ไม่พบทรัพย์)</v>
          </cell>
          <cell r="BC54" t="str">
            <v xml:space="preserve">1,200
</v>
          </cell>
          <cell r="BE54" t="str">
            <v xml:space="preserve">830
</v>
          </cell>
          <cell r="BF54" t="str">
            <v xml:space="preserve">16
</v>
          </cell>
          <cell r="BG54" t="str">
            <v xml:space="preserve">6
</v>
          </cell>
          <cell r="BH54" t="str">
            <v xml:space="preserve">2564
</v>
          </cell>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D55">
            <v>9</v>
          </cell>
          <cell r="AE55">
            <v>11</v>
          </cell>
          <cell r="AF55">
            <v>2563</v>
          </cell>
          <cell r="AG55">
            <v>4</v>
          </cell>
          <cell r="AH55">
            <v>2</v>
          </cell>
          <cell r="AI55" t="str">
            <v>2564</v>
          </cell>
          <cell r="BB55" t="str">
            <v>สืบทรัพย์(พบทรัพย์)</v>
          </cell>
          <cell r="BC55" t="str">
            <v xml:space="preserve">
</v>
          </cell>
          <cell r="BE55" t="str">
            <v xml:space="preserve">
</v>
          </cell>
          <cell r="BF55" t="str">
            <v xml:space="preserve">
</v>
          </cell>
          <cell r="BG55" t="str">
            <v xml:space="preserve">
</v>
          </cell>
          <cell r="BH55" t="str">
            <v xml:space="preserve">
</v>
          </cell>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D56">
            <v>9</v>
          </cell>
          <cell r="AE56">
            <v>11</v>
          </cell>
          <cell r="AF56">
            <v>2563</v>
          </cell>
          <cell r="AG56">
            <v>4</v>
          </cell>
          <cell r="AH56">
            <v>2</v>
          </cell>
          <cell r="AI56" t="str">
            <v>2564</v>
          </cell>
          <cell r="AM56" t="str">
            <v>โฉนด</v>
          </cell>
          <cell r="AN56" t="str">
            <v>39511</v>
          </cell>
          <cell r="AO56" t="str">
            <v>ขี้เหล็ก</v>
          </cell>
          <cell r="AP56" t="str">
            <v>แม่ริม</v>
          </cell>
          <cell r="AQ56" t="str">
            <v>เชียงใหม่</v>
          </cell>
          <cell r="BB56" t="str">
            <v>สืบทรัพย์(พบทรัพย์)//ยึดทรัพย์ 24/8/2564</v>
          </cell>
          <cell r="BC56" t="str">
            <v xml:space="preserve">
</v>
          </cell>
          <cell r="BE56" t="str">
            <v xml:space="preserve">
</v>
          </cell>
          <cell r="BF56" t="str">
            <v xml:space="preserve">
</v>
          </cell>
          <cell r="BG56" t="str">
            <v xml:space="preserve">
</v>
          </cell>
          <cell r="BH56" t="str">
            <v xml:space="preserve">
</v>
          </cell>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BB57" t="str">
            <v>สืบทรัพย์//รายงานผลสืบ 25/6/2567</v>
          </cell>
          <cell r="BC57" t="str">
            <v xml:space="preserve">
</v>
          </cell>
          <cell r="BE57" t="str">
            <v xml:space="preserve">
</v>
          </cell>
          <cell r="BF57" t="str">
            <v xml:space="preserve">
</v>
          </cell>
          <cell r="BG57" t="str">
            <v xml:space="preserve">
</v>
          </cell>
          <cell r="BH57" t="str">
            <v xml:space="preserve">
</v>
          </cell>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AA58">
            <v>15</v>
          </cell>
          <cell r="AB58">
            <v>9</v>
          </cell>
          <cell r="AC58">
            <v>2563</v>
          </cell>
          <cell r="AD58">
            <v>15</v>
          </cell>
          <cell r="AE58">
            <v>9</v>
          </cell>
          <cell r="AF58">
            <v>2563</v>
          </cell>
          <cell r="BB58" t="str">
            <v>สืบทรัพย์(ไม่พบทรัพย์)</v>
          </cell>
          <cell r="BC58" t="str">
            <v xml:space="preserve">1,800
</v>
          </cell>
          <cell r="BE58" t="str">
            <v xml:space="preserve">1,720
</v>
          </cell>
          <cell r="BF58" t="str">
            <v xml:space="preserve">16
</v>
          </cell>
          <cell r="BG58" t="str">
            <v xml:space="preserve">6
</v>
          </cell>
          <cell r="BH58" t="str">
            <v xml:space="preserve">2564
</v>
          </cell>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X59">
            <v>17</v>
          </cell>
          <cell r="AY59">
            <v>12</v>
          </cell>
          <cell r="AZ59">
            <v>2564</v>
          </cell>
          <cell r="BA59" t="str">
            <v>ยึดเสร็จแล้ว</v>
          </cell>
          <cell r="BB59" t="str">
            <v>สืบทรัพย์//ยึดทรัพย์ (คำสั่ง 2/11/2564)//ยึดแล้ว</v>
          </cell>
          <cell r="BC59" t="str">
            <v xml:space="preserve">
</v>
          </cell>
          <cell r="BE59" t="str">
            <v xml:space="preserve">
</v>
          </cell>
          <cell r="BF59" t="str">
            <v xml:space="preserve">
</v>
          </cell>
          <cell r="BG59" t="str">
            <v xml:space="preserve">
</v>
          </cell>
          <cell r="BH59" t="str">
            <v xml:space="preserve">
</v>
          </cell>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U59" t="str">
            <v>วรกมล
สารุทธ์ (ยึด)</v>
          </cell>
          <cell r="CL59">
            <v>242874</v>
          </cell>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D60">
            <v>14</v>
          </cell>
          <cell r="AE60">
            <v>9</v>
          </cell>
          <cell r="AF60">
            <v>2563</v>
          </cell>
          <cell r="AG60">
            <v>17</v>
          </cell>
          <cell r="AH60">
            <v>3</v>
          </cell>
          <cell r="AI60">
            <v>2564</v>
          </cell>
          <cell r="BB60" t="str">
            <v>สืบครั้งที่ 2 รายงานผลสืบ 21/10/2567</v>
          </cell>
          <cell r="BC60" t="str">
            <v xml:space="preserve">
</v>
          </cell>
          <cell r="BE60" t="str">
            <v xml:space="preserve">
</v>
          </cell>
          <cell r="BF60" t="str">
            <v xml:space="preserve">
</v>
          </cell>
          <cell r="BG60" t="str">
            <v xml:space="preserve">
</v>
          </cell>
          <cell r="BH60" t="str">
            <v xml:space="preserve">
</v>
          </cell>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B60">
            <v>5</v>
          </cell>
          <cell r="CC60" t="str">
            <v>นุสบา</v>
          </cell>
          <cell r="CL60">
            <v>243936</v>
          </cell>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D61">
            <v>15</v>
          </cell>
          <cell r="AE61">
            <v>9</v>
          </cell>
          <cell r="AF61">
            <v>2563</v>
          </cell>
          <cell r="AG61">
            <v>17</v>
          </cell>
          <cell r="AH61">
            <v>3</v>
          </cell>
          <cell r="AI61">
            <v>2564</v>
          </cell>
          <cell r="BB61" t="str">
            <v>สืบครั้งที่ 2 รายงานผลสืบ 21/10/2567</v>
          </cell>
          <cell r="BC61" t="str">
            <v xml:space="preserve">
</v>
          </cell>
          <cell r="BE61" t="str">
            <v xml:space="preserve">
</v>
          </cell>
          <cell r="BF61" t="str">
            <v xml:space="preserve">
</v>
          </cell>
          <cell r="BG61" t="str">
            <v xml:space="preserve">
</v>
          </cell>
          <cell r="BH61" t="str">
            <v xml:space="preserve">
</v>
          </cell>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T61">
            <v>4</v>
          </cell>
          <cell r="BU61" t="str">
            <v>อคธรรม</v>
          </cell>
          <cell r="CL61">
            <v>243936</v>
          </cell>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D62">
            <v>10</v>
          </cell>
          <cell r="AE62">
            <v>9</v>
          </cell>
          <cell r="AF62">
            <v>2563</v>
          </cell>
          <cell r="AG62">
            <v>17</v>
          </cell>
          <cell r="AH62">
            <v>3</v>
          </cell>
          <cell r="AI62">
            <v>2564</v>
          </cell>
          <cell r="BB62" t="str">
            <v>สืบทรัพย์</v>
          </cell>
          <cell r="BC62" t="str">
            <v xml:space="preserve">
</v>
          </cell>
          <cell r="BE62" t="str">
            <v xml:space="preserve">
</v>
          </cell>
          <cell r="BF62" t="str">
            <v xml:space="preserve">
</v>
          </cell>
          <cell r="BG62" t="str">
            <v xml:space="preserve">
</v>
          </cell>
          <cell r="BH62" t="str">
            <v xml:space="preserve">
</v>
          </cell>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U62" t="str">
            <v>อคธรรม</v>
          </cell>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AA63">
            <v>3</v>
          </cell>
          <cell r="AB63">
            <v>9</v>
          </cell>
          <cell r="AC63">
            <v>2563</v>
          </cell>
          <cell r="BB63" t="str">
            <v>สืบทรัพย์</v>
          </cell>
          <cell r="BC63" t="str">
            <v xml:space="preserve">
</v>
          </cell>
          <cell r="BE63" t="str">
            <v xml:space="preserve">
</v>
          </cell>
          <cell r="BF63" t="str">
            <v xml:space="preserve">
</v>
          </cell>
          <cell r="BG63" t="str">
            <v xml:space="preserve">
</v>
          </cell>
          <cell r="BH63" t="str">
            <v xml:space="preserve">
</v>
          </cell>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D64">
            <v>12</v>
          </cell>
          <cell r="AE64">
            <v>5</v>
          </cell>
          <cell r="AF64">
            <v>2564</v>
          </cell>
          <cell r="BB64" t="str">
            <v>สืบทรัพย์(ไม่พบทรัพย์)</v>
          </cell>
          <cell r="BC64" t="str">
            <v xml:space="preserve">900
</v>
          </cell>
          <cell r="BE64" t="str">
            <v xml:space="preserve">630
</v>
          </cell>
          <cell r="BF64" t="str">
            <v xml:space="preserve">16
</v>
          </cell>
          <cell r="BG64" t="str">
            <v xml:space="preserve">6
</v>
          </cell>
          <cell r="BH64" t="str">
            <v xml:space="preserve">2564
</v>
          </cell>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X65">
            <v>24</v>
          </cell>
          <cell r="AY65">
            <v>8</v>
          </cell>
          <cell r="AZ65">
            <v>2564</v>
          </cell>
          <cell r="BA65" t="str">
            <v>ยึดเสร็จแล้ว</v>
          </cell>
          <cell r="BB65" t="str">
            <v>สืบทรัพย์/ยึดทรัพย์(มีคำสั่ง 13/5/2564)</v>
          </cell>
          <cell r="BC65" t="str">
            <v xml:space="preserve">
</v>
          </cell>
          <cell r="BE65" t="str">
            <v xml:space="preserve">
</v>
          </cell>
          <cell r="BF65" t="str">
            <v xml:space="preserve">
</v>
          </cell>
          <cell r="BG65" t="str">
            <v xml:space="preserve">
</v>
          </cell>
          <cell r="BH65" t="str">
            <v xml:space="preserve">
</v>
          </cell>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D66">
            <v>12</v>
          </cell>
          <cell r="AE66">
            <v>5</v>
          </cell>
          <cell r="AF66">
            <v>2564</v>
          </cell>
          <cell r="BB66" t="str">
            <v>สืบทรัพย์(พบทรัพย์)</v>
          </cell>
          <cell r="BC66" t="str">
            <v xml:space="preserve">1,200
</v>
          </cell>
          <cell r="BE66" t="str">
            <v xml:space="preserve">1,770
</v>
          </cell>
          <cell r="BF66" t="str">
            <v xml:space="preserve">16
</v>
          </cell>
          <cell r="BG66" t="str">
            <v xml:space="preserve">6
</v>
          </cell>
          <cell r="BH66" t="str">
            <v xml:space="preserve">2564
</v>
          </cell>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D67">
            <v>16</v>
          </cell>
          <cell r="AE67">
            <v>4</v>
          </cell>
          <cell r="AF67">
            <v>2563</v>
          </cell>
          <cell r="AG67">
            <v>21</v>
          </cell>
          <cell r="AH67">
            <v>8</v>
          </cell>
          <cell r="AI67">
            <v>2563</v>
          </cell>
          <cell r="BB67" t="str">
            <v>คำสั่งสืบทรัพย์(พบทรัพย์) 21/6/2565//รายงาน 21/7/2565</v>
          </cell>
          <cell r="BC67" t="str">
            <v xml:space="preserve">
</v>
          </cell>
          <cell r="BE67" t="str">
            <v xml:space="preserve">
</v>
          </cell>
          <cell r="BF67" t="str">
            <v xml:space="preserve">
</v>
          </cell>
          <cell r="BG67" t="str">
            <v xml:space="preserve">
</v>
          </cell>
          <cell r="BH67" t="str">
            <v xml:space="preserve">
</v>
          </cell>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D68">
            <v>21</v>
          </cell>
          <cell r="AE68">
            <v>12</v>
          </cell>
          <cell r="AF68">
            <v>2563</v>
          </cell>
          <cell r="BB68" t="str">
            <v>สืบทรัพย์(ไม่พบทรัพย์)</v>
          </cell>
          <cell r="BC68" t="str">
            <v xml:space="preserve">
</v>
          </cell>
          <cell r="BE68" t="str">
            <v xml:space="preserve">
</v>
          </cell>
          <cell r="BF68" t="str">
            <v xml:space="preserve">
</v>
          </cell>
          <cell r="BG68" t="str">
            <v xml:space="preserve">
</v>
          </cell>
          <cell r="BH68" t="str">
            <v xml:space="preserve">
</v>
          </cell>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AA69">
            <v>16</v>
          </cell>
          <cell r="AB69">
            <v>7</v>
          </cell>
          <cell r="AC69">
            <v>2561</v>
          </cell>
          <cell r="AD69">
            <v>16</v>
          </cell>
          <cell r="AE69">
            <v>7</v>
          </cell>
          <cell r="AF69">
            <v>2561</v>
          </cell>
          <cell r="BB69" t="str">
            <v>สืบทรัพย์</v>
          </cell>
          <cell r="BC69" t="str">
            <v xml:space="preserve">
</v>
          </cell>
          <cell r="BE69" t="str">
            <v xml:space="preserve">
</v>
          </cell>
          <cell r="BF69" t="str">
            <v xml:space="preserve">
</v>
          </cell>
          <cell r="BG69" t="str">
            <v xml:space="preserve">
</v>
          </cell>
          <cell r="BH69" t="str">
            <v xml:space="preserve">
</v>
          </cell>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AA70">
            <v>30</v>
          </cell>
          <cell r="AB70">
            <v>11</v>
          </cell>
          <cell r="AC70">
            <v>2563</v>
          </cell>
          <cell r="AD70">
            <v>30</v>
          </cell>
          <cell r="AE70">
            <v>11</v>
          </cell>
          <cell r="AF70">
            <v>2563</v>
          </cell>
          <cell r="BB70" t="str">
            <v>สืบทรัพย์รอบ 2 รายงานวันที่ 14/2/2568</v>
          </cell>
          <cell r="BC70" t="str">
            <v xml:space="preserve">
</v>
          </cell>
          <cell r="BE70" t="str">
            <v xml:space="preserve">
</v>
          </cell>
          <cell r="BF70" t="str">
            <v xml:space="preserve">
</v>
          </cell>
          <cell r="BG70" t="str">
            <v xml:space="preserve">
</v>
          </cell>
          <cell r="BH70" t="str">
            <v xml:space="preserve">
</v>
          </cell>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C70" t="str">
            <v>ปฏิยุทธ์</v>
          </cell>
          <cell r="CM70" t="str">
            <v>10/3/2565,
23/5/2568</v>
          </cell>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AA71">
            <v>30</v>
          </cell>
          <cell r="AB71">
            <v>11</v>
          </cell>
          <cell r="AC71">
            <v>2563</v>
          </cell>
          <cell r="AD71">
            <v>30</v>
          </cell>
          <cell r="AE71">
            <v>11</v>
          </cell>
          <cell r="AF71">
            <v>2563</v>
          </cell>
          <cell r="BB71" t="str">
            <v>สืบทรัพย์</v>
          </cell>
          <cell r="BC71" t="str">
            <v xml:space="preserve">
</v>
          </cell>
          <cell r="BE71" t="str">
            <v xml:space="preserve">
</v>
          </cell>
          <cell r="BF71" t="str">
            <v xml:space="preserve">
</v>
          </cell>
          <cell r="BG71" t="str">
            <v xml:space="preserve">
</v>
          </cell>
          <cell r="BH71" t="str">
            <v xml:space="preserve">
</v>
          </cell>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CM71">
            <v>243367</v>
          </cell>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D72">
            <v>14</v>
          </cell>
          <cell r="AE72">
            <v>5</v>
          </cell>
          <cell r="AF72">
            <v>2564</v>
          </cell>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X72">
            <v>17</v>
          </cell>
          <cell r="AY72">
            <v>1</v>
          </cell>
          <cell r="AZ72">
            <v>2565</v>
          </cell>
          <cell r="BA72" t="str">
            <v>ยึดเสร็จแล้ว</v>
          </cell>
          <cell r="BB72" t="str">
            <v>สืบทรัพย์// ยึดทรัพย์ (คำสั่ง 11/10/2564)//ยึดแล้ว</v>
          </cell>
          <cell r="BC72" t="str">
            <v xml:space="preserve">
</v>
          </cell>
          <cell r="BE72" t="str">
            <v xml:space="preserve">
</v>
          </cell>
          <cell r="BF72" t="str">
            <v xml:space="preserve">
</v>
          </cell>
          <cell r="BG72" t="str">
            <v xml:space="preserve">
</v>
          </cell>
          <cell r="BH72" t="str">
            <v xml:space="preserve">
</v>
          </cell>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T72">
            <v>2</v>
          </cell>
          <cell r="BU72" t="str">
            <v>อคธรรม
เกศินี
ศรัญญู (ยึด)</v>
          </cell>
          <cell r="CM72">
            <v>243397</v>
          </cell>
          <cell r="CN72">
            <v>242905</v>
          </cell>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AA73">
            <v>16</v>
          </cell>
          <cell r="AB73">
            <v>10</v>
          </cell>
          <cell r="AC73">
            <v>2563</v>
          </cell>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X73">
            <v>3</v>
          </cell>
          <cell r="AY73">
            <v>12</v>
          </cell>
          <cell r="AZ73">
            <v>2564</v>
          </cell>
          <cell r="BA73" t="str">
            <v>ยึดเสร็จแล้ว</v>
          </cell>
          <cell r="BB73" t="str">
            <v>สืบทรัพย์//ยึดทรัพย์ (คำสั่ง 11/10/2564)//ยึดเสร็จแล้ว</v>
          </cell>
          <cell r="BC73" t="str">
            <v xml:space="preserve">
</v>
          </cell>
          <cell r="BE73" t="str">
            <v xml:space="preserve">
</v>
          </cell>
          <cell r="BF73" t="str">
            <v xml:space="preserve">
</v>
          </cell>
          <cell r="BG73" t="str">
            <v xml:space="preserve">
</v>
          </cell>
          <cell r="BH73" t="str">
            <v xml:space="preserve">
</v>
          </cell>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CM73">
            <v>243180</v>
          </cell>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AA74">
            <v>17</v>
          </cell>
          <cell r="AB74">
            <v>11</v>
          </cell>
          <cell r="AC74">
            <v>2563</v>
          </cell>
          <cell r="AD74">
            <v>17</v>
          </cell>
          <cell r="AE74">
            <v>11</v>
          </cell>
          <cell r="AF74">
            <v>2563</v>
          </cell>
          <cell r="BB74" t="str">
            <v>สืบทรัพย์  รายงานผลสืบ 1/7/2567</v>
          </cell>
          <cell r="BC74" t="str">
            <v xml:space="preserve">
</v>
          </cell>
          <cell r="BE74" t="str">
            <v xml:space="preserve">
</v>
          </cell>
          <cell r="BF74" t="str">
            <v xml:space="preserve">
</v>
          </cell>
          <cell r="BG74" t="str">
            <v xml:space="preserve">
</v>
          </cell>
          <cell r="BH74" t="str">
            <v xml:space="preserve">
</v>
          </cell>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CB74">
            <v>4</v>
          </cell>
          <cell r="CM74">
            <v>242936</v>
          </cell>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AA75">
            <v>30</v>
          </cell>
          <cell r="AB75">
            <v>4</v>
          </cell>
          <cell r="AC75">
            <v>2561</v>
          </cell>
          <cell r="AD75">
            <v>30</v>
          </cell>
          <cell r="AE75">
            <v>4</v>
          </cell>
          <cell r="AF75">
            <v>2561</v>
          </cell>
          <cell r="BB75" t="str">
            <v>สืบทรัพย์</v>
          </cell>
          <cell r="BC75" t="str">
            <v xml:space="preserve">
</v>
          </cell>
          <cell r="BE75" t="str">
            <v xml:space="preserve">
</v>
          </cell>
          <cell r="BF75" t="str">
            <v xml:space="preserve">
</v>
          </cell>
          <cell r="BG75" t="str">
            <v xml:space="preserve">
</v>
          </cell>
          <cell r="BH75" t="str">
            <v xml:space="preserve">
</v>
          </cell>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U75" t="str">
            <v>อคธรรม</v>
          </cell>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AA76">
            <v>30</v>
          </cell>
          <cell r="AB76">
            <v>4</v>
          </cell>
          <cell r="AC76">
            <v>2561</v>
          </cell>
          <cell r="AD76">
            <v>30</v>
          </cell>
          <cell r="AE76">
            <v>4</v>
          </cell>
          <cell r="AF76">
            <v>2561</v>
          </cell>
          <cell r="BB76" t="str">
            <v>สืบทรัพย์</v>
          </cell>
          <cell r="BC76" t="str">
            <v xml:space="preserve">
</v>
          </cell>
          <cell r="BE76" t="str">
            <v xml:space="preserve">
</v>
          </cell>
          <cell r="BF76" t="str">
            <v xml:space="preserve">
</v>
          </cell>
          <cell r="BG76" t="str">
            <v xml:space="preserve">
</v>
          </cell>
          <cell r="BH76" t="str">
            <v xml:space="preserve">
</v>
          </cell>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U76" t="str">
            <v>วรกมล</v>
          </cell>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AA77">
            <v>6</v>
          </cell>
          <cell r="AB77">
            <v>2</v>
          </cell>
          <cell r="AC77">
            <v>2561</v>
          </cell>
          <cell r="AD77">
            <v>6</v>
          </cell>
          <cell r="AE77">
            <v>2</v>
          </cell>
          <cell r="AF77">
            <v>2561</v>
          </cell>
          <cell r="BB77" t="str">
            <v>สืบทรัพย์</v>
          </cell>
          <cell r="BC77" t="str">
            <v xml:space="preserve">
</v>
          </cell>
          <cell r="BE77" t="str">
            <v xml:space="preserve">
</v>
          </cell>
          <cell r="BF77" t="str">
            <v xml:space="preserve">
</v>
          </cell>
          <cell r="BG77" t="str">
            <v xml:space="preserve">
</v>
          </cell>
          <cell r="BH77" t="str">
            <v xml:space="preserve">
</v>
          </cell>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U77" t="str">
            <v>อคธรรม</v>
          </cell>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AA78">
            <v>20</v>
          </cell>
          <cell r="AB78">
            <v>7</v>
          </cell>
          <cell r="AC78">
            <v>2563</v>
          </cell>
          <cell r="AD78">
            <v>20</v>
          </cell>
          <cell r="AE78">
            <v>7</v>
          </cell>
          <cell r="AF78">
            <v>2563</v>
          </cell>
          <cell r="BB78" t="str">
            <v>สืบทรัพย์//รายงานผลสืบทรัพย์ 2/10/2567</v>
          </cell>
          <cell r="BC78" t="str">
            <v xml:space="preserve">
</v>
          </cell>
          <cell r="BE78" t="str">
            <v xml:space="preserve">
</v>
          </cell>
          <cell r="BF78" t="str">
            <v xml:space="preserve">
</v>
          </cell>
          <cell r="BG78" t="str">
            <v xml:space="preserve">
</v>
          </cell>
          <cell r="BH78" t="str">
            <v xml:space="preserve">
</v>
          </cell>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C78" t="str">
            <v>วชิราภรณ์</v>
          </cell>
          <cell r="CL78">
            <v>243910</v>
          </cell>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D79">
            <v>12</v>
          </cell>
          <cell r="AE79">
            <v>5</v>
          </cell>
          <cell r="AF79">
            <v>2564</v>
          </cell>
          <cell r="BB79" t="str">
            <v>สืบทรัพย์</v>
          </cell>
          <cell r="BC79" t="str">
            <v xml:space="preserve">
</v>
          </cell>
          <cell r="BE79" t="str">
            <v xml:space="preserve">
</v>
          </cell>
          <cell r="BF79" t="str">
            <v xml:space="preserve">
</v>
          </cell>
          <cell r="BG79" t="str">
            <v xml:space="preserve">
</v>
          </cell>
          <cell r="BH79" t="str">
            <v xml:space="preserve">
</v>
          </cell>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D80">
            <v>9</v>
          </cell>
          <cell r="AE80">
            <v>11</v>
          </cell>
          <cell r="AF80">
            <v>2563</v>
          </cell>
          <cell r="AG80">
            <v>19</v>
          </cell>
          <cell r="AH80">
            <v>2</v>
          </cell>
          <cell r="AI80">
            <v>2564</v>
          </cell>
          <cell r="BB80" t="str">
            <v>สืบทรัพย์//รายงานผลสืบทรัพย์ 8/11/2567</v>
          </cell>
          <cell r="BC80" t="str">
            <v xml:space="preserve">
</v>
          </cell>
          <cell r="BE80" t="str">
            <v xml:space="preserve">
</v>
          </cell>
          <cell r="BF80" t="str">
            <v xml:space="preserve">
</v>
          </cell>
          <cell r="BG80" t="str">
            <v xml:space="preserve">
</v>
          </cell>
          <cell r="BH80" t="str">
            <v xml:space="preserve">
</v>
          </cell>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C80" t="str">
            <v>วชิราภรณ์</v>
          </cell>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D81">
            <v>9</v>
          </cell>
          <cell r="AE81">
            <v>2</v>
          </cell>
          <cell r="AF81">
            <v>2564</v>
          </cell>
          <cell r="BB81" t="str">
            <v>สืบทรัพย์//คำสั่งสืบทรัพย์ครั้งที่ 3 (2/4/2568) // รายงานผลสืบ วันที่ 20/5/2568</v>
          </cell>
          <cell r="BC81" t="str">
            <v xml:space="preserve">
</v>
          </cell>
          <cell r="BE81" t="str">
            <v xml:space="preserve">
</v>
          </cell>
          <cell r="BF81" t="str">
            <v xml:space="preserve">
</v>
          </cell>
          <cell r="BG81" t="str">
            <v xml:space="preserve">
</v>
          </cell>
          <cell r="BH81" t="str">
            <v xml:space="preserve">
</v>
          </cell>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B81">
            <v>4</v>
          </cell>
          <cell r="CD81" t="str">
            <v>1.นางขวัญเรือน กีบสันเทียะ
2.นายบุญชุ กีบสันเทียะ
3.นายกิตติพันธ์หรือสุพิน  คำมา
4.นางอิสยาภรณ์หรือพัชรา  คำมา</v>
          </cell>
          <cell r="CE81" t="str">
            <v>จำเลยที่ 1
คู่สมรสจำเลยที่ 1
จำเลยที่ 2
คู่สมรสจำเลยที่ 2</v>
          </cell>
          <cell r="CF81" t="str">
            <v>3-6408-00003-43-7
3-3009-00489-44-0
3-5711-00624-05-8
5-5003-01045-69-7</v>
          </cell>
          <cell r="CG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อ.ศรีนคร จ.สุโขทัย
-ไม่พบว่ามีกรรมสิทธิ์ในที่ดิน อ.เมืองเชียงใหม่ จ.เชียงใหม่ 
-พบว่ามีกรรมสิทธิ์ในที่ดิน โฉนดเลขที่ 35954 ต.แม่เจดีย์ อ.เวียงป่าเป้า จ.เชียงราย (ปลอดจำนอง)
-พบว่ามีกรรมสิทธิ์ในที่ดิน โฉนดเลขที่ 7873 ต.แม่เจดีย์ อ.เวียงป่าเป้า จ.เชียงราย (ปลอดจำนอง)
-ไม่พบว่ามีกรรมสิทธิ์ในที่ดิน อ.เมืองเชียงใหม่ จ.เชียงใหม่ 
-ไม่พบว่ามีกรรมสิทธิ์ในที่ดิน อ.เวียงป่าเป้า จ.เชียงราย</v>
          </cell>
          <cell r="CH81" t="str">
            <v>พบทรัพย์</v>
          </cell>
          <cell r="CJ81">
            <v>4</v>
          </cell>
          <cell r="CK81" t="str">
            <v>นุสบา</v>
          </cell>
          <cell r="CL81">
            <v>244126</v>
          </cell>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D82">
            <v>12</v>
          </cell>
          <cell r="AE82">
            <v>5</v>
          </cell>
          <cell r="AF82">
            <v>2564</v>
          </cell>
          <cell r="BB82" t="str">
            <v>สืบทรัพย์(ไม่พบทรัพย์)//รายงานผลสืบทรัพย์วันที่ 18/4/2566</v>
          </cell>
          <cell r="BC82" t="str">
            <v xml:space="preserve">
</v>
          </cell>
          <cell r="BE82" t="str">
            <v xml:space="preserve">
</v>
          </cell>
          <cell r="BF82" t="str">
            <v xml:space="preserve">
</v>
          </cell>
          <cell r="BG82" t="str">
            <v xml:space="preserve">
</v>
          </cell>
          <cell r="BH82" t="str">
            <v xml:space="preserve">
</v>
          </cell>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B82">
            <v>3</v>
          </cell>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D83">
            <v>12</v>
          </cell>
          <cell r="AE83">
            <v>5</v>
          </cell>
          <cell r="AF83">
            <v>2564</v>
          </cell>
          <cell r="BB83" t="str">
            <v>สืบทรัพย์</v>
          </cell>
          <cell r="BC83" t="str">
            <v xml:space="preserve">
</v>
          </cell>
          <cell r="BE83" t="str">
            <v xml:space="preserve">
</v>
          </cell>
          <cell r="BF83" t="str">
            <v xml:space="preserve">
</v>
          </cell>
          <cell r="BG83" t="str">
            <v xml:space="preserve">
</v>
          </cell>
          <cell r="BH83" t="str">
            <v xml:space="preserve">
</v>
          </cell>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AA84">
            <v>31</v>
          </cell>
          <cell r="AB84">
            <v>8</v>
          </cell>
          <cell r="AC84">
            <v>2563</v>
          </cell>
          <cell r="AD84">
            <v>31</v>
          </cell>
          <cell r="AE84">
            <v>8</v>
          </cell>
          <cell r="AF84">
            <v>2563</v>
          </cell>
          <cell r="BB84" t="str">
            <v>สืบทรัพย์//คำสั่งสืบทรัพย์25/3/2567// รายงานวันที่ 13/7/2567//สืบครั้งที่ 2 แล้ว รายงานผลสืบทรัพย์18/7/2567</v>
          </cell>
          <cell r="BC84" t="str">
            <v xml:space="preserve">
</v>
          </cell>
          <cell r="BE84" t="str">
            <v xml:space="preserve">
</v>
          </cell>
          <cell r="BF84" t="str">
            <v xml:space="preserve">
</v>
          </cell>
          <cell r="BG84" t="str">
            <v xml:space="preserve">
</v>
          </cell>
          <cell r="BH84" t="str">
            <v xml:space="preserve">
</v>
          </cell>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B84">
            <v>4</v>
          </cell>
          <cell r="CC84" t="str">
            <v>นุสบา</v>
          </cell>
          <cell r="CL84">
            <v>243852</v>
          </cell>
          <cell r="CM84">
            <v>243276</v>
          </cell>
        </row>
        <row r="85">
          <cell r="B85">
            <v>929</v>
          </cell>
          <cell r="C85">
            <v>80</v>
          </cell>
          <cell r="D85">
            <v>20</v>
          </cell>
          <cell r="E85">
            <v>1</v>
          </cell>
          <cell r="F85">
            <v>2564</v>
          </cell>
          <cell r="G85">
            <v>800017954986</v>
          </cell>
          <cell r="H85" t="str">
            <v>นาย</v>
          </cell>
          <cell r="I85" t="str">
            <v>อนุเทน</v>
          </cell>
          <cell r="J85" t="str">
            <v>กิติอุดม</v>
          </cell>
          <cell r="L85" t="str">
            <v>เชียงใหม่</v>
          </cell>
          <cell r="M85" t="str">
            <v>เชียงใหม่ 1</v>
          </cell>
          <cell r="N85">
            <v>8</v>
          </cell>
          <cell r="O85" t="str">
            <v>สินเชื่อพัฒนากลุ่มอาชีพ</v>
          </cell>
          <cell r="P85" t="str">
            <v>1.บุคคลค้ำประกัน</v>
          </cell>
          <cell r="S85" t="str">
            <v>จังหวัดเชียงใหม่</v>
          </cell>
          <cell r="T85" t="str">
            <v>ผบ2776</v>
          </cell>
          <cell r="U85">
            <v>2562</v>
          </cell>
          <cell r="V85" t="str">
            <v>ผบ1251</v>
          </cell>
          <cell r="W85">
            <v>2563</v>
          </cell>
          <cell r="AA85">
            <v>2</v>
          </cell>
          <cell r="AB85">
            <v>3</v>
          </cell>
          <cell r="AC85">
            <v>2563</v>
          </cell>
          <cell r="AD85">
            <v>2</v>
          </cell>
          <cell r="AE85">
            <v>3</v>
          </cell>
          <cell r="AF85">
            <v>2563</v>
          </cell>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L85" t="str">
            <v>นายอนุเทน กิติอุดม</v>
          </cell>
          <cell r="BM85">
            <v>823561010723</v>
          </cell>
          <cell r="BU85" t="str">
            <v>ศรัญญู</v>
          </cell>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S86" t="str">
            <v>จังหวัดพะเยา</v>
          </cell>
          <cell r="T86" t="str">
            <v>ผบ1213</v>
          </cell>
          <cell r="U86">
            <v>2561</v>
          </cell>
          <cell r="V86" t="str">
            <v>ผบ2024</v>
          </cell>
          <cell r="W86">
            <v>2561</v>
          </cell>
          <cell r="X86">
            <v>6</v>
          </cell>
          <cell r="Y86">
            <v>8</v>
          </cell>
          <cell r="Z86">
            <v>2561</v>
          </cell>
          <cell r="AG86">
            <v>5</v>
          </cell>
          <cell r="AH86">
            <v>4</v>
          </cell>
          <cell r="AI86">
            <v>2562</v>
          </cell>
          <cell r="AM86" t="str">
            <v>โฉนด</v>
          </cell>
          <cell r="AN86">
            <v>55816</v>
          </cell>
          <cell r="AO86" t="str">
            <v>สันผักหวาน</v>
          </cell>
          <cell r="AP86" t="str">
            <v>หางดง</v>
          </cell>
          <cell r="AQ86" t="str">
            <v>เชียงใหม่</v>
          </cell>
          <cell r="BB86" t="str">
            <v>ยึดทรัพย์//ยึดไม่ได้//ยื่นเฉลี่ยทรัพย์31/3/2564(สำนักงานอื่นฟ้อง)</v>
          </cell>
          <cell r="BC86" t="str">
            <v xml:space="preserve">
</v>
          </cell>
          <cell r="BE86" t="str">
            <v xml:space="preserve">
</v>
          </cell>
          <cell r="BF86" t="str">
            <v xml:space="preserve">
</v>
          </cell>
          <cell r="BG86" t="str">
            <v xml:space="preserve">
</v>
          </cell>
          <cell r="BH86" t="str">
            <v xml:space="preserve">
</v>
          </cell>
          <cell r="BL86" t="str">
            <v>นายศราวุธ บัวเขียว</v>
          </cell>
          <cell r="BM86">
            <v>0</v>
          </cell>
          <cell r="BU86" t="str">
            <v>ธนกร</v>
          </cell>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S87" t="str">
            <v>จังหวัดลำปาง</v>
          </cell>
          <cell r="T87" t="str">
            <v>ผบ420</v>
          </cell>
          <cell r="U87">
            <v>2560</v>
          </cell>
          <cell r="V87" t="str">
            <v>ผบ752</v>
          </cell>
          <cell r="W87">
            <v>2560</v>
          </cell>
          <cell r="AA87">
            <v>26</v>
          </cell>
          <cell r="AB87">
            <v>7</v>
          </cell>
          <cell r="AC87">
            <v>2560</v>
          </cell>
          <cell r="AD87">
            <v>26</v>
          </cell>
          <cell r="AE87">
            <v>7</v>
          </cell>
          <cell r="AF87">
            <v>2560</v>
          </cell>
          <cell r="AM87" t="str">
            <v>โฉนด</v>
          </cell>
          <cell r="AN87">
            <v>133381</v>
          </cell>
          <cell r="AO87" t="str">
            <v>เหมืองง่า</v>
          </cell>
          <cell r="AP87" t="str">
            <v>เมืองลำพูน</v>
          </cell>
          <cell r="AQ87" t="str">
            <v>ลำพูน</v>
          </cell>
          <cell r="BB87" t="str">
            <v xml:space="preserve">สืบทรัพย์รอบที่ 3 (คำสั่ง 10/04/2568) </v>
          </cell>
          <cell r="BC87" t="str">
            <v xml:space="preserve">
</v>
          </cell>
          <cell r="BE87" t="str">
            <v xml:space="preserve">
</v>
          </cell>
          <cell r="BF87" t="str">
            <v xml:space="preserve">
</v>
          </cell>
          <cell r="BG87" t="str">
            <v xml:space="preserve">
</v>
          </cell>
          <cell r="BH87" t="str">
            <v xml:space="preserve">
</v>
          </cell>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B87">
            <v>6</v>
          </cell>
          <cell r="CD87" t="str">
            <v>1.นางธนัชญา สิงห์แก้ว
2.นายบัณฑิต สิงห์แก้ว
3.นางสาวธนิกา เอียดช่วยหรือพสิษฐ์ธนากมล
4.นายเกรียรติศักดิ์ พสิษฐ์ธนากมล
5.นางสาวสุภาพร ยะเป็งหรือหรือนางสาวภัควิรินท์ พิชญาวัฒนารัตน์
6.นายวรสิทธิ์ ธิหล้า</v>
          </cell>
          <cell r="CE87" t="str">
            <v>จำเลยที่ 1
คู่สมรสจำเลยที่ 1
จำเลยที่ 2
คู่สมรสจำเลยที่ 2
จำเลยที่ 3
คู่สมรสจำเลยที่ 3</v>
          </cell>
          <cell r="CF87" t="str">
            <v>3-4613-00307-91-0
3-5209-00046-57-1
1-5404-00009-01-7
3-9505-00027-90-7
1-5099-00185-05-0
1-5099-00405-36-0</v>
          </cell>
          <cell r="CG87" t="str">
            <v>- ไม่พบว่ามีกรรมสิทธิ์ในที่ดิน อ.เมืองเชียงใหม่  จ.เชียงใหม่
- ไม่พบว่ามีกรรมสิทธิ์ในที่ดิน อ.กุมภวาปี จ.อุดรธานี 
- ไม่พบว่ามีกรรมสิทธิ์ในที่ดิน อ.แม่พริก  จ.ลำปาง
- ไม่พบว่ามีกรรมสิทธิ์ในที่ดิน อ.เมืองเชียงใหม่  จ.เชียงใหม่
- ไม่พบว่ามีกรรมสิทธิ์ในที่ดิน อ.แม่พริก  จ.ลำปาง
-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อ.เมืองลำพูน จ.เชียงใหม่
- ไม่พบว่ามีกรรมสิทธิ์ในที่ดิน อ.เมืองเชียงใหม่  จ.เชียงใหม่
- ไม่พบว่ามีกรรมสิทธิ์ในที่ดิน อ.เมืองลำพูน จ.เชียงใหม่
- ไม่พบว่ามีกรรมสิทธิ์ในที่ดิน อ.ป่าซาง จ.เชียงใหม่</v>
          </cell>
          <cell r="CH87" t="str">
            <v>ไม่พบ</v>
          </cell>
          <cell r="CK87" t="str">
            <v>ปฏิยุทธ์</v>
          </cell>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S88" t="str">
            <v>แขวงเชียงใหม่</v>
          </cell>
          <cell r="T88" t="str">
            <v>ผบ4117</v>
          </cell>
          <cell r="U88">
            <v>2562</v>
          </cell>
          <cell r="V88" t="str">
            <v>ผบ4874</v>
          </cell>
          <cell r="W88">
            <v>2562</v>
          </cell>
          <cell r="X88">
            <v>15</v>
          </cell>
          <cell r="Y88">
            <v>6</v>
          </cell>
          <cell r="Z88">
            <v>2562</v>
          </cell>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L88" t="str">
            <v>นายชาญณรงค์ เงินสม</v>
          </cell>
          <cell r="BM88">
            <v>0</v>
          </cell>
          <cell r="BU88" t="str">
            <v>สารุทธ์</v>
          </cell>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BB89" t="str">
            <v>ยึดทรัพย์</v>
          </cell>
          <cell r="BC89" t="str">
            <v xml:space="preserve">
2,000
</v>
          </cell>
          <cell r="BE89" t="str">
            <v xml:space="preserve">
5,180</v>
          </cell>
          <cell r="BF89" t="str">
            <v xml:space="preserve">
30
</v>
          </cell>
          <cell r="BG89" t="str">
            <v xml:space="preserve">
4
</v>
          </cell>
          <cell r="BH89" t="str">
            <v xml:space="preserve">
2564
</v>
          </cell>
          <cell r="BL89" t="str">
            <v>นางสาวไพรินทร์ สุริยะ</v>
          </cell>
          <cell r="BM89">
            <v>823559010180</v>
          </cell>
          <cell r="BU89" t="str">
            <v>สารุทธ์</v>
          </cell>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S90" t="str">
            <v>จังหวัดเชียงใหม่</v>
          </cell>
          <cell r="T90" t="str">
            <v>ผบ.1598</v>
          </cell>
          <cell r="U90">
            <v>2558</v>
          </cell>
          <cell r="V90" t="str">
            <v>ผบ.2550</v>
          </cell>
          <cell r="W90">
            <v>2558</v>
          </cell>
          <cell r="AA90">
            <v>18</v>
          </cell>
          <cell r="AB90">
            <v>12</v>
          </cell>
          <cell r="AC90">
            <v>2558</v>
          </cell>
          <cell r="AD90">
            <v>18</v>
          </cell>
          <cell r="AE90">
            <v>12</v>
          </cell>
          <cell r="AF90">
            <v>2558</v>
          </cell>
          <cell r="BB90" t="str">
            <v>สืบทรัพย์(ไม่พบทรัพย์)(สำนักงานอื่นฟ้อง)</v>
          </cell>
          <cell r="BC90" t="str">
            <v xml:space="preserve">
</v>
          </cell>
          <cell r="BE90" t="str">
            <v xml:space="preserve">
</v>
          </cell>
          <cell r="BF90" t="str">
            <v xml:space="preserve">
</v>
          </cell>
          <cell r="BG90" t="str">
            <v xml:space="preserve">
</v>
          </cell>
          <cell r="BH90" t="str">
            <v xml:space="preserve">
</v>
          </cell>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T90">
            <v>2</v>
          </cell>
          <cell r="BU90" t="str">
            <v>อคธรรม</v>
          </cell>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S91" t="str">
            <v>จังหวัดเชียงใหม่</v>
          </cell>
          <cell r="T91" t="str">
            <v>ผบ.1682</v>
          </cell>
          <cell r="U91">
            <v>2554</v>
          </cell>
          <cell r="V91" t="str">
            <v>ผบ.1708</v>
          </cell>
          <cell r="W91">
            <v>2554</v>
          </cell>
          <cell r="AA91">
            <v>30</v>
          </cell>
          <cell r="AB91">
            <v>11</v>
          </cell>
          <cell r="AC91">
            <v>2554</v>
          </cell>
          <cell r="AD91">
            <v>30</v>
          </cell>
          <cell r="AE91">
            <v>11</v>
          </cell>
          <cell r="AF91">
            <v>2554</v>
          </cell>
          <cell r="AG91">
            <v>11</v>
          </cell>
          <cell r="AH91">
            <v>4</v>
          </cell>
          <cell r="AI91">
            <v>2557</v>
          </cell>
          <cell r="BB91" t="str">
            <v>สืบทรัพย์(ไม่พบทรัพย์)(สำนักงานอื่นฟ้อง)</v>
          </cell>
          <cell r="BC91" t="str">
            <v xml:space="preserve">
</v>
          </cell>
          <cell r="BE91" t="str">
            <v xml:space="preserve">
</v>
          </cell>
          <cell r="BF91" t="str">
            <v xml:space="preserve">
</v>
          </cell>
          <cell r="BG91" t="str">
            <v xml:space="preserve">
</v>
          </cell>
          <cell r="BH91" t="str">
            <v xml:space="preserve">
</v>
          </cell>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T91">
            <v>2</v>
          </cell>
          <cell r="BU91" t="str">
            <v xml:space="preserve">อคธรรม
</v>
          </cell>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S92" t="str">
            <v>จังหวัดเชียงใหม่</v>
          </cell>
          <cell r="T92" t="str">
            <v>ย574</v>
          </cell>
          <cell r="U92">
            <v>2549</v>
          </cell>
          <cell r="V92" t="str">
            <v>ย629</v>
          </cell>
          <cell r="W92">
            <v>2549</v>
          </cell>
          <cell r="AA92">
            <v>27</v>
          </cell>
          <cell r="AB92">
            <v>11</v>
          </cell>
          <cell r="AC92">
            <v>2549</v>
          </cell>
          <cell r="AG92">
            <v>21</v>
          </cell>
          <cell r="AH92">
            <v>1</v>
          </cell>
          <cell r="AI92">
            <v>2554</v>
          </cell>
          <cell r="BB92" t="str">
            <v>สืบทรัพย์(พบทรัพย์)(สำนักงานอื่นฟ้อง)</v>
          </cell>
          <cell r="BC92" t="str">
            <v xml:space="preserve">
</v>
          </cell>
          <cell r="BE92" t="str">
            <v xml:space="preserve">
</v>
          </cell>
          <cell r="BF92" t="str">
            <v xml:space="preserve">
</v>
          </cell>
          <cell r="BG92" t="str">
            <v xml:space="preserve">
</v>
          </cell>
          <cell r="BH92" t="str">
            <v xml:space="preserve">
</v>
          </cell>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T92">
            <v>2</v>
          </cell>
          <cell r="BU92" t="str">
            <v>ธรรมสิน</v>
          </cell>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S93" t="str">
            <v>จังหวัดเชียงใหม่</v>
          </cell>
          <cell r="T93" t="str">
            <v>ผบ1587</v>
          </cell>
          <cell r="U93">
            <v>2560</v>
          </cell>
          <cell r="V93" t="str">
            <v>ผบ1991</v>
          </cell>
          <cell r="W93">
            <v>2561</v>
          </cell>
          <cell r="AA93">
            <v>15</v>
          </cell>
          <cell r="AB93">
            <v>8</v>
          </cell>
          <cell r="AC93">
            <v>2561</v>
          </cell>
          <cell r="AD93">
            <v>15</v>
          </cell>
          <cell r="AE93">
            <v>8</v>
          </cell>
          <cell r="AF93">
            <v>2561</v>
          </cell>
          <cell r="AG93">
            <v>28</v>
          </cell>
          <cell r="AH93">
            <v>3</v>
          </cell>
          <cell r="AI93">
            <v>2562</v>
          </cell>
          <cell r="BB93" t="str">
            <v>สืบทรัพย์(ไม่พบทรัพย์)(สำนักงานอื่นฟ้อง)</v>
          </cell>
          <cell r="BC93" t="str">
            <v xml:space="preserve">
</v>
          </cell>
          <cell r="BE93" t="str">
            <v xml:space="preserve">
</v>
          </cell>
          <cell r="BF93" t="str">
            <v xml:space="preserve">
</v>
          </cell>
          <cell r="BG93" t="str">
            <v xml:space="preserve">
</v>
          </cell>
          <cell r="BH93" t="str">
            <v xml:space="preserve">
</v>
          </cell>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T93">
            <v>3</v>
          </cell>
          <cell r="BU93" t="str">
            <v>อคธรรม</v>
          </cell>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S94" t="str">
            <v>จังหวัดเชียงใหม่</v>
          </cell>
          <cell r="T94" t="str">
            <v>ผบ898</v>
          </cell>
          <cell r="U94">
            <v>2563</v>
          </cell>
          <cell r="V94" t="str">
            <v>ผบ2352</v>
          </cell>
          <cell r="W94">
            <v>2563</v>
          </cell>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B94">
            <v>4</v>
          </cell>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S95" t="str">
            <v>จังหวัดแพร่</v>
          </cell>
          <cell r="T95" t="str">
            <v>ผบ518</v>
          </cell>
          <cell r="U95">
            <v>2561</v>
          </cell>
          <cell r="V95" t="str">
            <v>ผบ2226</v>
          </cell>
          <cell r="W95">
            <v>2561</v>
          </cell>
          <cell r="BB95" t="str">
            <v>สืบทรัพย์(ไม่พบทรัพย์)(สำนักงานอื่นฟ้อง)</v>
          </cell>
          <cell r="BC95" t="str">
            <v xml:space="preserve">1,500
</v>
          </cell>
          <cell r="BE95" t="str">
            <v xml:space="preserve">1,900
</v>
          </cell>
          <cell r="BF95" t="str">
            <v xml:space="preserve">30
</v>
          </cell>
          <cell r="BG95" t="str">
            <v xml:space="preserve">4
</v>
          </cell>
          <cell r="BH95" t="str">
            <v xml:space="preserve">2564
</v>
          </cell>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S96" t="str">
            <v>แขวงเชียงใหม่</v>
          </cell>
          <cell r="T96" t="str">
            <v>ผบ2559</v>
          </cell>
          <cell r="U96">
            <v>2563</v>
          </cell>
          <cell r="V96" t="str">
            <v>ผบ5040</v>
          </cell>
          <cell r="W96">
            <v>2563</v>
          </cell>
          <cell r="AA96">
            <v>14</v>
          </cell>
          <cell r="AB96">
            <v>7</v>
          </cell>
          <cell r="AC96">
            <v>2563</v>
          </cell>
          <cell r="AD96">
            <v>14</v>
          </cell>
          <cell r="AE96">
            <v>7</v>
          </cell>
          <cell r="AF96">
            <v>2563</v>
          </cell>
          <cell r="BB96" t="str">
            <v>สืบทรัพย์(ไม่พบทรัพย์) รายงานผลสืบวันที่ 7/1/2568</v>
          </cell>
          <cell r="BC96" t="str">
            <v xml:space="preserve">1,500
</v>
          </cell>
          <cell r="BE96" t="str">
            <v xml:space="preserve">1,855
</v>
          </cell>
          <cell r="BF96" t="str">
            <v xml:space="preserve">30
</v>
          </cell>
          <cell r="BG96" t="str">
            <v xml:space="preserve">4
</v>
          </cell>
          <cell r="BH96" t="str">
            <v xml:space="preserve">2564
</v>
          </cell>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C96" t="str">
            <v>อคธรรม</v>
          </cell>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AA97">
            <v>21</v>
          </cell>
          <cell r="AB97">
            <v>1</v>
          </cell>
          <cell r="AC97">
            <v>2563</v>
          </cell>
          <cell r="AD97">
            <v>21</v>
          </cell>
          <cell r="AE97">
            <v>1</v>
          </cell>
          <cell r="AF97">
            <v>2563</v>
          </cell>
          <cell r="BB97" t="str">
            <v>สืบทรัพย์(ไม่พบทรัพย์)//รายงานผลสืบทรัพย์ 8/11/2567</v>
          </cell>
          <cell r="BC97" t="str">
            <v xml:space="preserve">900
</v>
          </cell>
          <cell r="BE97" t="str">
            <v xml:space="preserve">885
</v>
          </cell>
          <cell r="BF97" t="str">
            <v xml:space="preserve">30
</v>
          </cell>
          <cell r="BG97" t="str">
            <v xml:space="preserve">4
</v>
          </cell>
          <cell r="BH97" t="str">
            <v xml:space="preserve">2564
</v>
          </cell>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C97" t="str">
            <v>วชิราภรณ์</v>
          </cell>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AA98">
            <v>14</v>
          </cell>
          <cell r="AB98">
            <v>8</v>
          </cell>
          <cell r="AC98">
            <v>2561</v>
          </cell>
          <cell r="AD98">
            <v>14</v>
          </cell>
          <cell r="AE98">
            <v>8</v>
          </cell>
          <cell r="AF98">
            <v>2561</v>
          </cell>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X98">
            <v>9</v>
          </cell>
          <cell r="AY98">
            <v>8</v>
          </cell>
          <cell r="AZ98">
            <v>2564</v>
          </cell>
          <cell r="BA98" t="str">
            <v>ยึดเสร็จแล้ว</v>
          </cell>
          <cell r="BB98" t="str">
            <v>สืบทรัพย์(พบทรัพย์)//คำสั่งยึด 9/6/2564</v>
          </cell>
          <cell r="BC98" t="str">
            <v xml:space="preserve">1,500
</v>
          </cell>
          <cell r="BE98" t="str">
            <v xml:space="preserve">1,575
</v>
          </cell>
          <cell r="BF98" t="str">
            <v xml:space="preserve">30
</v>
          </cell>
          <cell r="BG98" t="str">
            <v xml:space="preserve">4
</v>
          </cell>
          <cell r="BH98" t="str">
            <v xml:space="preserve">2564
</v>
          </cell>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D99">
            <v>11</v>
          </cell>
          <cell r="AE99">
            <v>1</v>
          </cell>
          <cell r="AF99">
            <v>2563</v>
          </cell>
          <cell r="AG99">
            <v>27</v>
          </cell>
          <cell r="AH99">
            <v>5</v>
          </cell>
          <cell r="AI99">
            <v>2563</v>
          </cell>
          <cell r="BB99" t="str">
            <v>สืบทรัพย์(พบทรัพย์)</v>
          </cell>
          <cell r="BC99" t="str">
            <v xml:space="preserve">1,200
</v>
          </cell>
          <cell r="BE99" t="str">
            <v xml:space="preserve">1,780
</v>
          </cell>
          <cell r="BF99" t="str">
            <v xml:space="preserve">30
</v>
          </cell>
          <cell r="BG99" t="str">
            <v xml:space="preserve">4
</v>
          </cell>
          <cell r="BH99" t="str">
            <v xml:space="preserve">2564
</v>
          </cell>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D100">
            <v>1</v>
          </cell>
          <cell r="AE100">
            <v>2</v>
          </cell>
          <cell r="AF100">
            <v>2563</v>
          </cell>
          <cell r="AG100">
            <v>28</v>
          </cell>
          <cell r="AH100">
            <v>5</v>
          </cell>
          <cell r="AI100">
            <v>2563</v>
          </cell>
          <cell r="BB100" t="str">
            <v>สืบทรัพย์(ไม่พบทรัพย์)//ปิดบัญชีจากการขายหนี้</v>
          </cell>
          <cell r="BC100" t="str">
            <v xml:space="preserve">1,200
</v>
          </cell>
          <cell r="BE100" t="str">
            <v xml:space="preserve">1,010
</v>
          </cell>
          <cell r="BF100" t="str">
            <v xml:space="preserve">30
</v>
          </cell>
          <cell r="BG100" t="str">
            <v xml:space="preserve">4
</v>
          </cell>
          <cell r="BH100" t="str">
            <v xml:space="preserve">2564
</v>
          </cell>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D101">
            <v>2</v>
          </cell>
          <cell r="AE101">
            <v>2</v>
          </cell>
          <cell r="AF101">
            <v>2563</v>
          </cell>
          <cell r="AG101">
            <v>28</v>
          </cell>
          <cell r="AH101">
            <v>5</v>
          </cell>
          <cell r="AI101">
            <v>2563</v>
          </cell>
          <cell r="BB101" t="str">
            <v>สืบทรัพย์(ไม่พบทรัพย์) รายงานสืบทรัพย์ 29/10/2567</v>
          </cell>
          <cell r="BC101" t="str">
            <v xml:space="preserve">600
</v>
          </cell>
          <cell r="BE101" t="str">
            <v xml:space="preserve">520
</v>
          </cell>
          <cell r="BF101" t="str">
            <v xml:space="preserve">30
</v>
          </cell>
          <cell r="BG101" t="str">
            <v xml:space="preserve">4
</v>
          </cell>
          <cell r="BH101" t="str">
            <v xml:space="preserve">2564
</v>
          </cell>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C101" t="str">
            <v>ปฏิยุทธ์</v>
          </cell>
          <cell r="CL101">
            <v>243941</v>
          </cell>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D102">
            <v>19</v>
          </cell>
          <cell r="AE102">
            <v>1</v>
          </cell>
          <cell r="AF102">
            <v>2563</v>
          </cell>
          <cell r="AG102">
            <v>26</v>
          </cell>
          <cell r="AH102">
            <v>5</v>
          </cell>
          <cell r="AI102">
            <v>2563</v>
          </cell>
          <cell r="BB102" t="str">
            <v>สืบทรัพย์(ไม่พบทรัพย์) รายงานสืบทรัพย์ 29/10/2567</v>
          </cell>
          <cell r="BC102" t="str">
            <v xml:space="preserve">900
</v>
          </cell>
          <cell r="BE102" t="str">
            <v xml:space="preserve">690
</v>
          </cell>
          <cell r="BF102" t="str">
            <v xml:space="preserve">30
</v>
          </cell>
          <cell r="BG102" t="str">
            <v xml:space="preserve">4
</v>
          </cell>
          <cell r="BH102" t="str">
            <v xml:space="preserve">2564
</v>
          </cell>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C102" t="str">
            <v>ปฏิยุทธ์</v>
          </cell>
          <cell r="CL102">
            <v>243941</v>
          </cell>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D103">
            <v>2</v>
          </cell>
          <cell r="AE103">
            <v>3</v>
          </cell>
          <cell r="AF103">
            <v>2563</v>
          </cell>
          <cell r="AG103">
            <v>10</v>
          </cell>
          <cell r="AH103">
            <v>7</v>
          </cell>
          <cell r="AI103">
            <v>2563</v>
          </cell>
          <cell r="BB103" t="str">
            <v>สืบทรัพย์(ไม่พบทรัพย์)</v>
          </cell>
          <cell r="BC103" t="str">
            <v xml:space="preserve">300
</v>
          </cell>
          <cell r="BE103" t="str">
            <v xml:space="preserve">270
</v>
          </cell>
          <cell r="BF103" t="str">
            <v xml:space="preserve">30
</v>
          </cell>
          <cell r="BG103" t="str">
            <v xml:space="preserve">4
</v>
          </cell>
          <cell r="BH103" t="str">
            <v xml:space="preserve">2564
</v>
          </cell>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AA104">
            <v>20</v>
          </cell>
          <cell r="AB104">
            <v>7</v>
          </cell>
          <cell r="AC104">
            <v>2563</v>
          </cell>
          <cell r="AD104">
            <v>20</v>
          </cell>
          <cell r="AE104">
            <v>7</v>
          </cell>
          <cell r="AF104">
            <v>2563</v>
          </cell>
          <cell r="BB104" t="str">
            <v>สืบทรัพย์(พบทรัพย์)</v>
          </cell>
          <cell r="BC104" t="str">
            <v xml:space="preserve">900
</v>
          </cell>
          <cell r="BE104" t="str">
            <v xml:space="preserve">790
</v>
          </cell>
          <cell r="BF104" t="str">
            <v xml:space="preserve">30
</v>
          </cell>
          <cell r="BG104" t="str">
            <v xml:space="preserve">4
</v>
          </cell>
          <cell r="BH104" t="str">
            <v xml:space="preserve">2564
</v>
          </cell>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C104" t="str">
            <v>ปฏิยุทธ์</v>
          </cell>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AA105">
            <v>16</v>
          </cell>
          <cell r="AB105">
            <v>6</v>
          </cell>
          <cell r="AC105">
            <v>2562</v>
          </cell>
          <cell r="AD105">
            <v>16</v>
          </cell>
          <cell r="AE105">
            <v>6</v>
          </cell>
          <cell r="AF105">
            <v>2562</v>
          </cell>
          <cell r="BB105" t="str">
            <v>สืบทรัพย์(พบทรัพย์) รายงานสืบทรัพย์ 11/11/2567</v>
          </cell>
          <cell r="BC105" t="str">
            <v xml:space="preserve">1,500
</v>
          </cell>
          <cell r="BE105" t="str">
            <v xml:space="preserve">1,720
</v>
          </cell>
          <cell r="BF105" t="str">
            <v xml:space="preserve">30
</v>
          </cell>
          <cell r="BG105" t="str">
            <v xml:space="preserve">4
</v>
          </cell>
          <cell r="BH105" t="str">
            <v xml:space="preserve">2564
</v>
          </cell>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C105" t="str">
            <v>ปฏิยุทธ์</v>
          </cell>
          <cell r="CL105">
            <v>243941</v>
          </cell>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AA106">
            <v>16</v>
          </cell>
          <cell r="AB106">
            <v>9</v>
          </cell>
          <cell r="AC106">
            <v>2562</v>
          </cell>
          <cell r="AD106">
            <v>16</v>
          </cell>
          <cell r="AE106">
            <v>9</v>
          </cell>
          <cell r="AF106">
            <v>2562</v>
          </cell>
          <cell r="BB106" t="str">
            <v>สืบทรัพย์(พบทรัพย์) รายงานสืบทรัพย์ 11/11/2567</v>
          </cell>
          <cell r="BC106" t="str">
            <v xml:space="preserve">1,200
</v>
          </cell>
          <cell r="BE106" t="str">
            <v xml:space="preserve">1,695
</v>
          </cell>
          <cell r="BF106" t="str">
            <v xml:space="preserve">30
</v>
          </cell>
          <cell r="BG106" t="str">
            <v xml:space="preserve">4
</v>
          </cell>
          <cell r="BH106" t="str">
            <v xml:space="preserve">2564
</v>
          </cell>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C106" t="str">
            <v>ปฏิยุทธ์</v>
          </cell>
          <cell r="CL106">
            <v>243941</v>
          </cell>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AA107">
            <v>20</v>
          </cell>
          <cell r="AB107">
            <v>7</v>
          </cell>
          <cell r="AC107">
            <v>2563</v>
          </cell>
          <cell r="AD107">
            <v>20</v>
          </cell>
          <cell r="AE107">
            <v>7</v>
          </cell>
          <cell r="AF107">
            <v>2563</v>
          </cell>
          <cell r="BB107" t="str">
            <v>สืบทรัพย์(พบทรัพย์) รายงานสืบทรัพย์ 11/11/2567</v>
          </cell>
          <cell r="BC107" t="str">
            <v xml:space="preserve">1,500
</v>
          </cell>
          <cell r="BE107" t="str">
            <v xml:space="preserve">1,520
</v>
          </cell>
          <cell r="BF107" t="str">
            <v xml:space="preserve">30
</v>
          </cell>
          <cell r="BG107" t="str">
            <v xml:space="preserve">4
</v>
          </cell>
          <cell r="BH107" t="str">
            <v xml:space="preserve">2564
</v>
          </cell>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C107" t="str">
            <v>ปฏิยุทธ์</v>
          </cell>
          <cell r="CL107">
            <v>243941</v>
          </cell>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S108" t="str">
            <v>แขวงเชียงใหม่</v>
          </cell>
          <cell r="T108" t="str">
            <v>ผบ.10097</v>
          </cell>
          <cell r="U108">
            <v>2562</v>
          </cell>
          <cell r="V108" t="str">
            <v>ผบ10620</v>
          </cell>
          <cell r="W108">
            <v>2562</v>
          </cell>
          <cell r="X108">
            <v>15</v>
          </cell>
          <cell r="Y108">
            <v>10</v>
          </cell>
          <cell r="Z108">
            <v>2562</v>
          </cell>
          <cell r="AD108">
            <v>23</v>
          </cell>
          <cell r="AE108">
            <v>2</v>
          </cell>
          <cell r="AF108">
            <v>2563</v>
          </cell>
          <cell r="AG108">
            <v>22</v>
          </cell>
          <cell r="AH108">
            <v>4</v>
          </cell>
          <cell r="AI108">
            <v>2563</v>
          </cell>
          <cell r="BB108" t="str">
            <v>สืบทรัพย์</v>
          </cell>
          <cell r="BC108" t="str">
            <v xml:space="preserve">
</v>
          </cell>
          <cell r="BE108" t="str">
            <v xml:space="preserve">
</v>
          </cell>
          <cell r="BF108" t="str">
            <v xml:space="preserve">
</v>
          </cell>
          <cell r="BG108" t="str">
            <v xml:space="preserve">
</v>
          </cell>
          <cell r="BH108" t="str">
            <v xml:space="preserve">
</v>
          </cell>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U108" t="str">
            <v>เกศินี</v>
          </cell>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D109">
            <v>28</v>
          </cell>
          <cell r="AE109">
            <v>3</v>
          </cell>
          <cell r="AF109">
            <v>2563</v>
          </cell>
          <cell r="AG109">
            <v>9</v>
          </cell>
          <cell r="AH109">
            <v>7</v>
          </cell>
          <cell r="AI109">
            <v>2563</v>
          </cell>
          <cell r="BB109" t="str">
            <v>สืบทรัพย์(ไม่พบทรัพย์)//ปิดบัญชีจากการขายหนี้</v>
          </cell>
          <cell r="BC109" t="str">
            <v xml:space="preserve">900
</v>
          </cell>
          <cell r="BE109" t="str">
            <v xml:space="preserve">845
</v>
          </cell>
          <cell r="BF109" t="str">
            <v xml:space="preserve">30
</v>
          </cell>
          <cell r="BG109" t="str">
            <v xml:space="preserve">4
</v>
          </cell>
          <cell r="BH109" t="str">
            <v xml:space="preserve">2564
</v>
          </cell>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D110">
            <v>28</v>
          </cell>
          <cell r="AE110">
            <v>3</v>
          </cell>
          <cell r="AF110">
            <v>2563</v>
          </cell>
          <cell r="AG110">
            <v>10</v>
          </cell>
          <cell r="AH110">
            <v>7</v>
          </cell>
          <cell r="AI110">
            <v>2563</v>
          </cell>
          <cell r="BB110" t="str">
            <v>สืบทรัพย์(พบทรัพย์)//ปิดบัญชี</v>
          </cell>
          <cell r="BC110" t="str">
            <v xml:space="preserve">1,200
</v>
          </cell>
          <cell r="BE110" t="str">
            <v xml:space="preserve">1,590
</v>
          </cell>
          <cell r="BF110" t="str">
            <v xml:space="preserve">30
</v>
          </cell>
          <cell r="BG110" t="str">
            <v xml:space="preserve">4
</v>
          </cell>
          <cell r="BH110" t="str">
            <v xml:space="preserve">2564
</v>
          </cell>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W111" t="str">
            <v>มีประกาศขายวันที่ 27/1/2565</v>
          </cell>
          <cell r="BB111" t="str">
            <v>สืบทรัพย์(พบทรัพย์)//ยึดทรัพย์</v>
          </cell>
          <cell r="BC111" t="str">
            <v xml:space="preserve">900
</v>
          </cell>
          <cell r="BE111" t="str">
            <v xml:space="preserve">740
</v>
          </cell>
          <cell r="BF111" t="str">
            <v xml:space="preserve">30
</v>
          </cell>
          <cell r="BG111" t="str">
            <v xml:space="preserve">4
</v>
          </cell>
          <cell r="BH111" t="str">
            <v xml:space="preserve">2564
</v>
          </cell>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AA112">
            <v>28</v>
          </cell>
          <cell r="AB112">
            <v>1</v>
          </cell>
          <cell r="AC112">
            <v>2563</v>
          </cell>
          <cell r="AD112">
            <v>28</v>
          </cell>
          <cell r="AE112">
            <v>1</v>
          </cell>
          <cell r="AF112">
            <v>2563</v>
          </cell>
          <cell r="BB112" t="str">
            <v>สืบทรัพย์(พบทรัพย์)//สืบครั้งที่ 2 รายงานผลสืบ 1/7/2567</v>
          </cell>
          <cell r="BC112" t="str">
            <v xml:space="preserve">900
</v>
          </cell>
          <cell r="BE112" t="str">
            <v xml:space="preserve">1,485
</v>
          </cell>
          <cell r="BF112" t="str">
            <v xml:space="preserve">16
</v>
          </cell>
          <cell r="BG112" t="str">
            <v xml:space="preserve">6
</v>
          </cell>
          <cell r="BH112" t="str">
            <v xml:space="preserve">2564
</v>
          </cell>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CB112">
            <v>3</v>
          </cell>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D113">
            <v>16</v>
          </cell>
          <cell r="AE113">
            <v>2</v>
          </cell>
          <cell r="AF113">
            <v>2563</v>
          </cell>
          <cell r="AG113">
            <v>13</v>
          </cell>
          <cell r="AH113">
            <v>5</v>
          </cell>
          <cell r="AI113">
            <v>2563</v>
          </cell>
          <cell r="BB113" t="str">
            <v>สืบทรัพย์(พบทรัพย์)</v>
          </cell>
          <cell r="BC113" t="str">
            <v xml:space="preserve">1,500
</v>
          </cell>
          <cell r="BE113" t="str">
            <v xml:space="preserve">2,845
</v>
          </cell>
          <cell r="BF113" t="str">
            <v xml:space="preserve">16
</v>
          </cell>
          <cell r="BG113" t="str">
            <v xml:space="preserve">6
</v>
          </cell>
          <cell r="BH113" t="str">
            <v xml:space="preserve">2564
</v>
          </cell>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AA114">
            <v>28</v>
          </cell>
          <cell r="AB114">
            <v>10</v>
          </cell>
          <cell r="AC114">
            <v>2562</v>
          </cell>
          <cell r="AD114">
            <v>28</v>
          </cell>
          <cell r="AE114">
            <v>10</v>
          </cell>
          <cell r="AF114">
            <v>2562</v>
          </cell>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E114" t="str">
            <v xml:space="preserve">2,435
</v>
          </cell>
          <cell r="BF114" t="str">
            <v xml:space="preserve">16
</v>
          </cell>
          <cell r="BG114" t="str">
            <v xml:space="preserve">6
</v>
          </cell>
          <cell r="BH114" t="str">
            <v xml:space="preserve">2564
</v>
          </cell>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C114" t="str">
            <v>ปฏิยุทธ์</v>
          </cell>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AA115">
            <v>25</v>
          </cell>
          <cell r="AB115">
            <v>2</v>
          </cell>
          <cell r="AC115">
            <v>2563</v>
          </cell>
          <cell r="AD115">
            <v>25</v>
          </cell>
          <cell r="AE115">
            <v>2</v>
          </cell>
          <cell r="AF115">
            <v>2563</v>
          </cell>
          <cell r="BB115" t="str">
            <v>สืบทรัพย์(พบทรัพย์)</v>
          </cell>
          <cell r="BC115" t="str">
            <v xml:space="preserve">
</v>
          </cell>
          <cell r="BE115" t="str">
            <v xml:space="preserve">
</v>
          </cell>
          <cell r="BF115" t="str">
            <v xml:space="preserve">
</v>
          </cell>
          <cell r="BG115" t="str">
            <v xml:space="preserve">
</v>
          </cell>
          <cell r="BH115" t="str">
            <v xml:space="preserve">
</v>
          </cell>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U115" t="str">
            <v>เกศินี</v>
          </cell>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AA116">
            <v>26</v>
          </cell>
          <cell r="AB116">
            <v>6</v>
          </cell>
          <cell r="AC116">
            <v>2561</v>
          </cell>
          <cell r="AD116">
            <v>16</v>
          </cell>
          <cell r="AE116">
            <v>6</v>
          </cell>
          <cell r="AF116">
            <v>2561</v>
          </cell>
          <cell r="BB116" t="str">
            <v>สืบทรัพย์(ไม่พบทรัพย์)//สืบครั้งที่ 2 รายงานผล25/6/2567</v>
          </cell>
          <cell r="BC116" t="str">
            <v xml:space="preserve">2,400
</v>
          </cell>
          <cell r="BE116" t="str">
            <v xml:space="preserve">1,600
</v>
          </cell>
          <cell r="BF116" t="str">
            <v xml:space="preserve">16
</v>
          </cell>
          <cell r="BG116" t="str">
            <v xml:space="preserve">6
</v>
          </cell>
          <cell r="BH116" t="str">
            <v xml:space="preserve">2564
</v>
          </cell>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16">
            <v>7</v>
          </cell>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AA117">
            <v>20</v>
          </cell>
          <cell r="AB117">
            <v>2</v>
          </cell>
          <cell r="AC117">
            <v>2563</v>
          </cell>
          <cell r="AD117">
            <v>20</v>
          </cell>
          <cell r="AE117">
            <v>2</v>
          </cell>
          <cell r="AF117">
            <v>2563</v>
          </cell>
          <cell r="BB117" t="str">
            <v>คำสั่งสืบทรัพย์ครั้งที่ 2 วันที่ 4/9/2566 รายงานวันที่ 29/5/2567</v>
          </cell>
          <cell r="BC117" t="str">
            <v xml:space="preserve">900
</v>
          </cell>
          <cell r="BE117" t="str">
            <v xml:space="preserve">1,870
</v>
          </cell>
          <cell r="BF117" t="str">
            <v xml:space="preserve">16
</v>
          </cell>
          <cell r="BG117" t="str">
            <v xml:space="preserve">6
</v>
          </cell>
          <cell r="BH117" t="str">
            <v xml:space="preserve">2564
</v>
          </cell>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B117">
            <v>3</v>
          </cell>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AA118">
            <v>14</v>
          </cell>
          <cell r="AB118">
            <v>1</v>
          </cell>
          <cell r="AC118">
            <v>2563</v>
          </cell>
          <cell r="BB118" t="str">
            <v>สืบทรัพย์(พบทรัพย์)</v>
          </cell>
          <cell r="BC118" t="str">
            <v xml:space="preserve">900
</v>
          </cell>
          <cell r="BE118" t="str">
            <v xml:space="preserve">915
</v>
          </cell>
          <cell r="BF118" t="str">
            <v xml:space="preserve">16
</v>
          </cell>
          <cell r="BG118" t="str">
            <v xml:space="preserve">6
</v>
          </cell>
          <cell r="BH118" t="str">
            <v xml:space="preserve">2564
</v>
          </cell>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U118" t="str">
            <v>เกศินี</v>
          </cell>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D119">
            <v>12</v>
          </cell>
          <cell r="AE119">
            <v>1</v>
          </cell>
          <cell r="AF119">
            <v>2563</v>
          </cell>
          <cell r="AG119">
            <v>26</v>
          </cell>
          <cell r="AH119">
            <v>5</v>
          </cell>
          <cell r="AI119" t="str">
            <v>2563</v>
          </cell>
          <cell r="BB119" t="str">
            <v>สืบทรัพย์(พบทรัพย์)</v>
          </cell>
          <cell r="BC119" t="str">
            <v xml:space="preserve">1,200
</v>
          </cell>
          <cell r="BE119" t="str">
            <v xml:space="preserve">1,170
</v>
          </cell>
          <cell r="BF119" t="str">
            <v xml:space="preserve">16
</v>
          </cell>
          <cell r="BG119" t="str">
            <v xml:space="preserve">6
</v>
          </cell>
          <cell r="BH119" t="str">
            <v xml:space="preserve">2564
</v>
          </cell>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U119" t="str">
            <v>เกศินี</v>
          </cell>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AA120">
            <v>25</v>
          </cell>
          <cell r="AB120">
            <v>1</v>
          </cell>
          <cell r="AC120">
            <v>2562</v>
          </cell>
          <cell r="AD120">
            <v>25</v>
          </cell>
          <cell r="AE120">
            <v>1</v>
          </cell>
          <cell r="AF120">
            <v>2562</v>
          </cell>
          <cell r="BB120" t="str">
            <v>สืบทรัพย์(พบทรัพย์)</v>
          </cell>
          <cell r="BC120" t="str">
            <v xml:space="preserve">1,500
</v>
          </cell>
          <cell r="BE120" t="str">
            <v xml:space="preserve">3,840
</v>
          </cell>
          <cell r="BF120" t="str">
            <v xml:space="preserve">16
</v>
          </cell>
          <cell r="BG120" t="str">
            <v xml:space="preserve">6
</v>
          </cell>
          <cell r="BH120" t="str">
            <v xml:space="preserve">2564
</v>
          </cell>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U120" t="str">
            <v>เกศินี</v>
          </cell>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D121" t="str">
            <v>22</v>
          </cell>
          <cell r="AE121" t="str">
            <v>9</v>
          </cell>
          <cell r="AF121" t="str">
            <v>2562</v>
          </cell>
          <cell r="AG121" t="str">
            <v>14</v>
          </cell>
          <cell r="AH121" t="str">
            <v>4</v>
          </cell>
          <cell r="AI121" t="str">
            <v>2563</v>
          </cell>
          <cell r="AM121" t="str">
            <v>โฉนด</v>
          </cell>
          <cell r="AN121">
            <v>44770</v>
          </cell>
          <cell r="AO121" t="str">
            <v>แม่งอน</v>
          </cell>
          <cell r="AP121" t="str">
            <v>ฝาง</v>
          </cell>
          <cell r="AQ121" t="str">
            <v>เชียงใหม่</v>
          </cell>
          <cell r="BB121" t="str">
            <v>สืบทรัพย์//ยึดทรัพย์(มีคำสั่ง 19/5/2564)//ยึดไม่ได้ รายงานผลวันที่ 14/6/2564//สืบครั้งที่ 2 รายงานผลสืบ  7/11/2567</v>
          </cell>
          <cell r="BC121" t="str">
            <v xml:space="preserve">
</v>
          </cell>
          <cell r="BE121" t="str">
            <v xml:space="preserve">
</v>
          </cell>
          <cell r="BF121" t="str">
            <v xml:space="preserve">
</v>
          </cell>
          <cell r="BG121" t="str">
            <v xml:space="preserve">
</v>
          </cell>
          <cell r="BH121" t="str">
            <v xml:space="preserve">
</v>
          </cell>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B121">
            <v>6</v>
          </cell>
          <cell r="CC121" t="str">
            <v>นุสบา</v>
          </cell>
          <cell r="CL121">
            <v>243936</v>
          </cell>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AA122">
            <v>28</v>
          </cell>
          <cell r="AB122">
            <v>1</v>
          </cell>
          <cell r="AC122">
            <v>2563</v>
          </cell>
          <cell r="AD122">
            <v>28</v>
          </cell>
          <cell r="AE122">
            <v>1</v>
          </cell>
          <cell r="AF122">
            <v>2563</v>
          </cell>
          <cell r="BB122" t="str">
            <v>สืบทรัพย์(ไม่พบทรัพย์)//สืบครั้งที่ 2 รายงานผล25/6/2567</v>
          </cell>
          <cell r="BC122" t="str">
            <v xml:space="preserve">600
</v>
          </cell>
          <cell r="BE122" t="str">
            <v xml:space="preserve">460
</v>
          </cell>
          <cell r="BF122" t="str">
            <v xml:space="preserve">16
</v>
          </cell>
          <cell r="BG122" t="str">
            <v xml:space="preserve">6
</v>
          </cell>
          <cell r="BH122" t="str">
            <v xml:space="preserve">2564
</v>
          </cell>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CB122">
            <v>2</v>
          </cell>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AA123">
            <v>10</v>
          </cell>
          <cell r="AB123">
            <v>3</v>
          </cell>
          <cell r="AC123">
            <v>2563</v>
          </cell>
          <cell r="AD123">
            <v>10</v>
          </cell>
          <cell r="AE123">
            <v>3</v>
          </cell>
          <cell r="AF123">
            <v>2563</v>
          </cell>
          <cell r="BB123" t="str">
            <v>สืบทรัพย์(พบทรัพย์)</v>
          </cell>
          <cell r="BC123" t="str">
            <v xml:space="preserve">600
</v>
          </cell>
          <cell r="BE123" t="str">
            <v xml:space="preserve">1,270
</v>
          </cell>
          <cell r="BF123" t="str">
            <v xml:space="preserve">16
</v>
          </cell>
          <cell r="BG123" t="str">
            <v xml:space="preserve">6
</v>
          </cell>
          <cell r="BH123" t="str">
            <v xml:space="preserve">2564
</v>
          </cell>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D124">
            <v>11</v>
          </cell>
          <cell r="AE124">
            <v>1</v>
          </cell>
          <cell r="AF124">
            <v>2563</v>
          </cell>
          <cell r="AG124">
            <v>28</v>
          </cell>
          <cell r="AH124">
            <v>5</v>
          </cell>
          <cell r="AI124">
            <v>2563</v>
          </cell>
          <cell r="BB124" t="str">
            <v>สืบทรัพย์(พบทรัพย์)//ปิดบัญชี</v>
          </cell>
          <cell r="BC124" t="str">
            <v xml:space="preserve">
</v>
          </cell>
          <cell r="BE124" t="str">
            <v xml:space="preserve">
</v>
          </cell>
          <cell r="BF124" t="str">
            <v xml:space="preserve">
</v>
          </cell>
          <cell r="BG124" t="str">
            <v xml:space="preserve">
</v>
          </cell>
          <cell r="BH124" t="str">
            <v xml:space="preserve">
</v>
          </cell>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D125">
            <v>2</v>
          </cell>
          <cell r="AE125">
            <v>8</v>
          </cell>
          <cell r="AF125">
            <v>2563</v>
          </cell>
          <cell r="AG125">
            <v>29</v>
          </cell>
          <cell r="AH125">
            <v>11</v>
          </cell>
          <cell r="AI125">
            <v>2562</v>
          </cell>
          <cell r="BB125" t="str">
            <v>สืบทรัพย์(พบทรัพย์)</v>
          </cell>
          <cell r="BC125" t="str">
            <v xml:space="preserve">1,500
</v>
          </cell>
          <cell r="BE125" t="str">
            <v xml:space="preserve">2,810
</v>
          </cell>
          <cell r="BF125" t="str">
            <v xml:space="preserve">16
</v>
          </cell>
          <cell r="BG125" t="str">
            <v xml:space="preserve">6
</v>
          </cell>
          <cell r="BH125" t="str">
            <v xml:space="preserve">2564
</v>
          </cell>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D126" t="str">
            <v>29</v>
          </cell>
          <cell r="AE126" t="str">
            <v>8</v>
          </cell>
          <cell r="AF126" t="str">
            <v>2563</v>
          </cell>
          <cell r="AG126" t="str">
            <v>22</v>
          </cell>
          <cell r="AH126" t="str">
            <v>1</v>
          </cell>
          <cell r="AI126" t="str">
            <v>2564</v>
          </cell>
          <cell r="BB126" t="str">
            <v>สืบทรัพย์(พบทรัพย์)//สืบแล้ว รายงานผลสืบ 1/7/2567</v>
          </cell>
          <cell r="BC126" t="str">
            <v xml:space="preserve">900
</v>
          </cell>
          <cell r="BE126" t="str">
            <v xml:space="preserve">1,545
</v>
          </cell>
          <cell r="BF126" t="str">
            <v xml:space="preserve">16
</v>
          </cell>
          <cell r="BG126" t="str">
            <v xml:space="preserve">6
</v>
          </cell>
          <cell r="BH126" t="str">
            <v xml:space="preserve">2564
</v>
          </cell>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CB126">
            <v>3</v>
          </cell>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1.บุคคลค้ำประกัน</v>
          </cell>
          <cell r="Q127">
            <v>56093</v>
          </cell>
          <cell r="R127">
            <v>26277.37</v>
          </cell>
          <cell r="S127" t="str">
            <v>แขวงเชียงราย</v>
          </cell>
          <cell r="T127" t="str">
            <v>ผบ.E330</v>
          </cell>
          <cell r="U127">
            <v>2563</v>
          </cell>
          <cell r="V127" t="str">
            <v>ผบE382</v>
          </cell>
          <cell r="W127">
            <v>2563</v>
          </cell>
          <cell r="AA127">
            <v>26</v>
          </cell>
          <cell r="AB127">
            <v>8</v>
          </cell>
          <cell r="AC127">
            <v>2563</v>
          </cell>
          <cell r="AD127">
            <v>26</v>
          </cell>
          <cell r="AE127">
            <v>8</v>
          </cell>
          <cell r="AF127">
            <v>2563</v>
          </cell>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E127" t="str">
            <v xml:space="preserve">
</v>
          </cell>
          <cell r="BF127" t="str">
            <v xml:space="preserve">
</v>
          </cell>
          <cell r="BG127" t="str">
            <v xml:space="preserve">
</v>
          </cell>
          <cell r="BH127" t="str">
            <v xml:space="preserve">
</v>
          </cell>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C127" t="str">
            <v>ปฏิยุทธ์</v>
          </cell>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AA128">
            <v>10</v>
          </cell>
          <cell r="AB128">
            <v>6</v>
          </cell>
          <cell r="AC128">
            <v>2562</v>
          </cell>
          <cell r="AD128">
            <v>10</v>
          </cell>
          <cell r="AE128">
            <v>6</v>
          </cell>
          <cell r="AF128">
            <v>2562</v>
          </cell>
          <cell r="BB128" t="str">
            <v>สืบทรัพย์(ไม่พบทรัพย์) รายงานสืบทรัพย์ 29/10/2567</v>
          </cell>
          <cell r="BC128" t="str">
            <v xml:space="preserve">
</v>
          </cell>
          <cell r="BE128" t="str">
            <v xml:space="preserve">
</v>
          </cell>
          <cell r="BF128" t="str">
            <v xml:space="preserve">
</v>
          </cell>
          <cell r="BG128" t="str">
            <v xml:space="preserve">
</v>
          </cell>
          <cell r="BH128" t="str">
            <v xml:space="preserve">
</v>
          </cell>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C128" t="str">
            <v>ปฏิยุทธ์</v>
          </cell>
          <cell r="CL128">
            <v>243941</v>
          </cell>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AA129">
            <v>18</v>
          </cell>
          <cell r="AB129">
            <v>6</v>
          </cell>
          <cell r="AC129">
            <v>2563</v>
          </cell>
          <cell r="AD129">
            <v>18</v>
          </cell>
          <cell r="AE129">
            <v>6</v>
          </cell>
          <cell r="AF129">
            <v>2563</v>
          </cell>
          <cell r="BB129" t="str">
            <v>สืบทรัพย์(พบทรัพย์)</v>
          </cell>
          <cell r="BC129" t="str">
            <v xml:space="preserve">
</v>
          </cell>
          <cell r="BE129" t="str">
            <v xml:space="preserve">
</v>
          </cell>
          <cell r="BF129" t="str">
            <v xml:space="preserve">
</v>
          </cell>
          <cell r="BG129" t="str">
            <v xml:space="preserve">
</v>
          </cell>
          <cell r="BH129" t="str">
            <v xml:space="preserve">
</v>
          </cell>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T129">
            <v>4</v>
          </cell>
          <cell r="BU129" t="str">
            <v>อคธรรม</v>
          </cell>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AA130">
            <v>4</v>
          </cell>
          <cell r="AB130">
            <v>8</v>
          </cell>
          <cell r="AC130">
            <v>2563</v>
          </cell>
          <cell r="AD130">
            <v>4</v>
          </cell>
          <cell r="AE130">
            <v>8</v>
          </cell>
          <cell r="AF130">
            <v>2563</v>
          </cell>
          <cell r="BB130" t="str">
            <v>สืบทรัพย์(พบทรัพย์)</v>
          </cell>
          <cell r="BC130" t="str">
            <v xml:space="preserve">
</v>
          </cell>
          <cell r="BE130" t="str">
            <v xml:space="preserve">
</v>
          </cell>
          <cell r="BF130" t="str">
            <v xml:space="preserve">
</v>
          </cell>
          <cell r="BG130" t="str">
            <v xml:space="preserve">
</v>
          </cell>
          <cell r="BH130" t="str">
            <v xml:space="preserve">
</v>
          </cell>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AA131">
            <v>3</v>
          </cell>
          <cell r="AB131">
            <v>9</v>
          </cell>
          <cell r="AC131">
            <v>2563</v>
          </cell>
          <cell r="AD131">
            <v>3</v>
          </cell>
          <cell r="AE131">
            <v>9</v>
          </cell>
          <cell r="AF131">
            <v>2563</v>
          </cell>
          <cell r="BB131" t="str">
            <v>สืบทรัพย์(พบทรัพย์)</v>
          </cell>
          <cell r="BC131" t="str">
            <v xml:space="preserve">
</v>
          </cell>
          <cell r="BE131" t="str">
            <v xml:space="preserve">
</v>
          </cell>
          <cell r="BF131" t="str">
            <v xml:space="preserve">
</v>
          </cell>
          <cell r="BG131" t="str">
            <v xml:space="preserve">
</v>
          </cell>
          <cell r="BH131" t="str">
            <v xml:space="preserve">
</v>
          </cell>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AA132">
            <v>3</v>
          </cell>
          <cell r="AB132">
            <v>9</v>
          </cell>
          <cell r="AC132">
            <v>2563</v>
          </cell>
          <cell r="AD132" t="str">
            <v>3</v>
          </cell>
          <cell r="AE132" t="str">
            <v>9</v>
          </cell>
          <cell r="AF132" t="str">
            <v>2563</v>
          </cell>
          <cell r="BB132" t="str">
            <v>สืบทรัพย์(พบทรัพย์)//สืบครั้งที่ 2 รายงานผลสืบ 7/11/2567</v>
          </cell>
          <cell r="BC132" t="str">
            <v xml:space="preserve">
</v>
          </cell>
          <cell r="BE132" t="str">
            <v xml:space="preserve">
</v>
          </cell>
          <cell r="BF132" t="str">
            <v xml:space="preserve">
</v>
          </cell>
          <cell r="BG132" t="str">
            <v xml:space="preserve">
</v>
          </cell>
          <cell r="BH132" t="str">
            <v xml:space="preserve">
</v>
          </cell>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B132">
            <v>4</v>
          </cell>
          <cell r="CC132" t="str">
            <v>นุสบา</v>
          </cell>
          <cell r="CL132">
            <v>243936</v>
          </cell>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AA133">
            <v>4</v>
          </cell>
          <cell r="AB133">
            <v>8</v>
          </cell>
          <cell r="AC133">
            <v>2563</v>
          </cell>
          <cell r="AD133" t="str">
            <v>4</v>
          </cell>
          <cell r="AE133" t="str">
            <v>8</v>
          </cell>
          <cell r="AF133" t="str">
            <v>2563</v>
          </cell>
          <cell r="BB133" t="str">
            <v>สืบทรัพย์(พบทรัพย์)</v>
          </cell>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AA134">
            <v>4</v>
          </cell>
          <cell r="AB134">
            <v>8</v>
          </cell>
          <cell r="AC134">
            <v>2563</v>
          </cell>
          <cell r="AD134">
            <v>4</v>
          </cell>
          <cell r="AE134">
            <v>8</v>
          </cell>
          <cell r="AF134">
            <v>2563</v>
          </cell>
          <cell r="BB134" t="str">
            <v>สืบทรัพย์(พบทรัพย์)//สืบครั้งที่ 2แล้ว รายงานผลสืบ 7/11/2567</v>
          </cell>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B134">
            <v>5</v>
          </cell>
          <cell r="CC134" t="str">
            <v>นุสบา</v>
          </cell>
          <cell r="CL134">
            <v>243936</v>
          </cell>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AA135">
            <v>4</v>
          </cell>
          <cell r="AB135">
            <v>8</v>
          </cell>
          <cell r="AC135">
            <v>2563</v>
          </cell>
          <cell r="AD135">
            <v>4</v>
          </cell>
          <cell r="AE135">
            <v>8</v>
          </cell>
          <cell r="AF135">
            <v>2563</v>
          </cell>
          <cell r="BB135" t="str">
            <v>สืบทรัพย์(พบทรัพย์)</v>
          </cell>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S135" t="str">
            <v>พบ
ไม่พบ
พบ
ไม่พบ</v>
          </cell>
          <cell r="BT135">
            <v>4</v>
          </cell>
          <cell r="BU135" t="str">
            <v>เกศินี</v>
          </cell>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AA136">
            <v>4</v>
          </cell>
          <cell r="AB136">
            <v>8</v>
          </cell>
          <cell r="AC136">
            <v>2563</v>
          </cell>
          <cell r="AD136">
            <v>4</v>
          </cell>
          <cell r="AE136">
            <v>8</v>
          </cell>
          <cell r="AF136">
            <v>2563</v>
          </cell>
          <cell r="BB136" t="str">
            <v>สืบทรัพย์(พบทรัพย์)</v>
          </cell>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AA137">
            <v>3</v>
          </cell>
          <cell r="AB137">
            <v>9</v>
          </cell>
          <cell r="AC137">
            <v>2563</v>
          </cell>
          <cell r="AD137">
            <v>3</v>
          </cell>
          <cell r="AE137">
            <v>9</v>
          </cell>
          <cell r="AF137">
            <v>2563</v>
          </cell>
          <cell r="BB137" t="str">
            <v>สืบทรัพย์(ไม่พบทรัพย์)</v>
          </cell>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AA138">
            <v>28</v>
          </cell>
          <cell r="AB138">
            <v>1</v>
          </cell>
          <cell r="AC138">
            <v>2563</v>
          </cell>
          <cell r="AD138">
            <v>28</v>
          </cell>
          <cell r="AE138">
            <v>1</v>
          </cell>
          <cell r="AF138">
            <v>2563</v>
          </cell>
          <cell r="BB138" t="str">
            <v>สืบทรัพย์(ไม่พบทรัพย์)//สืบครั้งที่ 2 รายงานผล25/6/2567</v>
          </cell>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CB138">
            <v>2</v>
          </cell>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AA139">
            <v>4</v>
          </cell>
          <cell r="AB139">
            <v>8</v>
          </cell>
          <cell r="AC139">
            <v>2563</v>
          </cell>
          <cell r="BB139" t="str">
            <v>สืบทรัพย์(พบทรัพย์)</v>
          </cell>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AA140">
            <v>4</v>
          </cell>
          <cell r="AB140">
            <v>8</v>
          </cell>
          <cell r="AC140">
            <v>2563</v>
          </cell>
          <cell r="BB140" t="str">
            <v>สืบทรัพย์(พบทรัพย์)</v>
          </cell>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T140">
            <v>5</v>
          </cell>
          <cell r="BU140" t="str">
            <v>เกศินี</v>
          </cell>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AA141">
            <v>4</v>
          </cell>
          <cell r="AB141">
            <v>8</v>
          </cell>
          <cell r="AC141">
            <v>2563</v>
          </cell>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X141">
            <v>9</v>
          </cell>
          <cell r="AY141">
            <v>8</v>
          </cell>
          <cell r="AZ141">
            <v>2564</v>
          </cell>
          <cell r="BA141" t="str">
            <v>ยึดเสร็จแล้ว</v>
          </cell>
          <cell r="BB141" t="str">
            <v>สืบทรัพย์/ยึดทรัพย์(มีคำสั่ง 13/5/2564)</v>
          </cell>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CM141">
            <v>243218</v>
          </cell>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AA142">
            <v>4</v>
          </cell>
          <cell r="AB142">
            <v>8</v>
          </cell>
          <cell r="AC142">
            <v>2563</v>
          </cell>
          <cell r="BB142" t="str">
            <v>สืบทรัพย์(พบทรัพย์)</v>
          </cell>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CM142">
            <v>242957</v>
          </cell>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D143">
            <v>16</v>
          </cell>
          <cell r="AE143">
            <v>11</v>
          </cell>
          <cell r="AF143">
            <v>2561</v>
          </cell>
          <cell r="AG143">
            <v>28</v>
          </cell>
          <cell r="AH143">
            <v>2</v>
          </cell>
          <cell r="AI143">
            <v>2563</v>
          </cell>
          <cell r="BB143" t="str">
            <v>สืบทรัพย์(ไม่พบทรัพย์)</v>
          </cell>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T143">
            <v>5</v>
          </cell>
          <cell r="BU143" t="str">
            <v>เกศินี</v>
          </cell>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AA144">
            <v>30</v>
          </cell>
          <cell r="AB144">
            <v>1</v>
          </cell>
          <cell r="AC144">
            <v>2560</v>
          </cell>
          <cell r="AD144">
            <v>30</v>
          </cell>
          <cell r="AE144">
            <v>1</v>
          </cell>
          <cell r="AF144">
            <v>2560</v>
          </cell>
          <cell r="AM144" t="str">
            <v>โฉนด</v>
          </cell>
          <cell r="AN144" t="str">
            <v>1747</v>
          </cell>
          <cell r="AO144" t="str">
            <v>สันทราย</v>
          </cell>
          <cell r="AP144" t="str">
            <v>ฝาง</v>
          </cell>
          <cell r="AQ144" t="str">
            <v>เชียงใหม่</v>
          </cell>
          <cell r="BB144" t="str">
            <v>สืบทรัพย์/ยึดทรัพย์(มีคำสั่ง 19/5/2564)//ยึดไม่ได้//ยื่นเฉลี่ยทรัพย์ 23/6/2564</v>
          </cell>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T144">
            <v>5</v>
          </cell>
          <cell r="BU144" t="str">
            <v xml:space="preserve">เกศินี
</v>
          </cell>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BB145" t="str">
            <v>สืบทรัพย์//ยึดทรัพย์//ถอนการยึดทรัพย์และถอนการบังคับคดี 9/5/2567//รายงานถอนการยึดทรัพย์ 27/5/2567</v>
          </cell>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T145">
            <v>5</v>
          </cell>
          <cell r="BU145" t="str">
            <v>เกศินี</v>
          </cell>
          <cell r="CM145">
            <v>243397</v>
          </cell>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D146">
            <v>16</v>
          </cell>
          <cell r="AE146">
            <v>11</v>
          </cell>
          <cell r="AF146">
            <v>2561</v>
          </cell>
          <cell r="AG146">
            <v>27</v>
          </cell>
          <cell r="AH146">
            <v>2</v>
          </cell>
          <cell r="AI146">
            <v>2563</v>
          </cell>
          <cell r="BB146" t="str">
            <v>สืบทรัพย์(ไม่พบทรัพย์)</v>
          </cell>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T146">
            <v>5</v>
          </cell>
          <cell r="BU146" t="str">
            <v>เกศินี</v>
          </cell>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D147">
            <v>16</v>
          </cell>
          <cell r="AE147">
            <v>11</v>
          </cell>
          <cell r="AF147">
            <v>2561</v>
          </cell>
          <cell r="AG147">
            <v>28</v>
          </cell>
          <cell r="AH147">
            <v>2</v>
          </cell>
          <cell r="AI147">
            <v>2563</v>
          </cell>
          <cell r="BB147" t="str">
            <v>สืบทรัพย์(ไม่พบทรัพย์)</v>
          </cell>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T147">
            <v>5</v>
          </cell>
          <cell r="BU147" t="str">
            <v>เกศินี</v>
          </cell>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BB148" t="str">
            <v>สืบทรัพย์/ยึดทรัพย์(มีคำสั่ง 13/5/2564)/ถอนการยึดทรัพย์ 26/7/2566</v>
          </cell>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CM148">
            <v>243305</v>
          </cell>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AA149">
            <v>3</v>
          </cell>
          <cell r="AB149">
            <v>9</v>
          </cell>
          <cell r="AC149">
            <v>2563</v>
          </cell>
          <cell r="AD149">
            <v>3</v>
          </cell>
          <cell r="AE149">
            <v>9</v>
          </cell>
          <cell r="AF149">
            <v>2563</v>
          </cell>
          <cell r="BB149" t="str">
            <v>สืบทรัพย์(พบทรัพย์)</v>
          </cell>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T149">
            <v>1</v>
          </cell>
          <cell r="BU149" t="str">
            <v>เกศินี</v>
          </cell>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D150">
            <v>2</v>
          </cell>
          <cell r="AE150">
            <v>12</v>
          </cell>
          <cell r="AF150">
            <v>2563</v>
          </cell>
          <cell r="AG150">
            <v>15</v>
          </cell>
          <cell r="AH150">
            <v>3</v>
          </cell>
          <cell r="AI150">
            <v>2564</v>
          </cell>
          <cell r="BB150" t="str">
            <v xml:space="preserve">สืบทรัพย์/สั่งเฉลี่ยทรัพย์ในคดี นางสุขนิรันดร์ สุทินนา </v>
          </cell>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T150">
            <v>5</v>
          </cell>
          <cell r="BU150" t="str">
            <v>เกศินี</v>
          </cell>
          <cell r="CM150">
            <v>243397</v>
          </cell>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D151">
            <v>16</v>
          </cell>
          <cell r="AE151">
            <v>11</v>
          </cell>
          <cell r="AF151">
            <v>2562</v>
          </cell>
          <cell r="AG151">
            <v>5</v>
          </cell>
          <cell r="AH151">
            <v>3</v>
          </cell>
          <cell r="AI151">
            <v>2563</v>
          </cell>
          <cell r="BB151" t="str">
            <v>สืบทรัพย์(พบทรัพย์)</v>
          </cell>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T151">
            <v>5</v>
          </cell>
          <cell r="BU151" t="str">
            <v>มลฤดี</v>
          </cell>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S152" t="str">
            <v>จังหวัดฝาง</v>
          </cell>
          <cell r="T152" t="str">
            <v>ผบ.1368</v>
          </cell>
          <cell r="U152">
            <v>2562</v>
          </cell>
          <cell r="V152" t="str">
            <v>ผบ.1556</v>
          </cell>
          <cell r="W152">
            <v>2562</v>
          </cell>
          <cell r="X152">
            <v>11</v>
          </cell>
          <cell r="Y152">
            <v>11</v>
          </cell>
          <cell r="Z152">
            <v>2562</v>
          </cell>
          <cell r="AD152">
            <v>30</v>
          </cell>
          <cell r="AE152">
            <v>11</v>
          </cell>
          <cell r="AF152">
            <v>2562</v>
          </cell>
          <cell r="AG152">
            <v>21</v>
          </cell>
          <cell r="AH152">
            <v>4</v>
          </cell>
          <cell r="AI152">
            <v>2563</v>
          </cell>
          <cell r="BB152" t="str">
            <v>สืบทรัพย์(พบทรัพย์ยึดไม่ได้ติดอายัด)</v>
          </cell>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U152" t="str">
            <v>มลฤดี
เฉลี่ยทรัพย์(25/5/2564)</v>
          </cell>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AA153">
            <v>8</v>
          </cell>
          <cell r="AB153">
            <v>6</v>
          </cell>
          <cell r="AC153">
            <v>2563</v>
          </cell>
          <cell r="AD153">
            <v>8</v>
          </cell>
          <cell r="AE153">
            <v>6</v>
          </cell>
          <cell r="AF153">
            <v>2563</v>
          </cell>
          <cell r="BB153" t="str">
            <v>สืบทรัพย์(ไม่พบทรัพย์)</v>
          </cell>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U153" t="str">
            <v>มลฤดี</v>
          </cell>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D154">
            <v>3</v>
          </cell>
          <cell r="AE154">
            <v>8</v>
          </cell>
          <cell r="AF154">
            <v>2562</v>
          </cell>
          <cell r="AG154">
            <v>22</v>
          </cell>
          <cell r="AH154">
            <v>11</v>
          </cell>
          <cell r="AI154">
            <v>2562</v>
          </cell>
          <cell r="BB154" t="str">
            <v>สืบทรัพย์(ไม่พบทรัพย์)//สืบครั้งที่ 2 รายงานผล25/6/2567</v>
          </cell>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CB154">
            <v>3</v>
          </cell>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D155">
            <v>16</v>
          </cell>
          <cell r="AE155">
            <v>11</v>
          </cell>
          <cell r="AF155">
            <v>2562</v>
          </cell>
          <cell r="AG155">
            <v>28</v>
          </cell>
          <cell r="AH155">
            <v>2</v>
          </cell>
          <cell r="AI155">
            <v>2563</v>
          </cell>
          <cell r="BB155" t="str">
            <v>สืบทรัพย์(ไม่พบทรัพย์)</v>
          </cell>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U155" t="str">
            <v>มลฤดี</v>
          </cell>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D156">
            <v>18</v>
          </cell>
          <cell r="AE156">
            <v>1</v>
          </cell>
          <cell r="AF156">
            <v>2563</v>
          </cell>
          <cell r="AG156">
            <v>28</v>
          </cell>
          <cell r="AH156">
            <v>5</v>
          </cell>
          <cell r="AI156">
            <v>2563</v>
          </cell>
          <cell r="BB156" t="str">
            <v>สืบทรัพย์(พบทรัพย์)//ยึดทรัพย์//ยึดไม่ได้(สินส่วนตัว)
สืบทรัพย์ (คำสั่ง 30/7/5/2567) // รายงานวันที่ 17/7/2567</v>
          </cell>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D157">
            <v>12</v>
          </cell>
          <cell r="AE157">
            <v>1</v>
          </cell>
          <cell r="AF157">
            <v>2563</v>
          </cell>
          <cell r="AG157">
            <v>28</v>
          </cell>
          <cell r="AH157">
            <v>5</v>
          </cell>
          <cell r="AI157">
            <v>2563</v>
          </cell>
          <cell r="BB157" t="str">
            <v>สืบทรัพย์(พบทรัพย์)</v>
          </cell>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T157">
            <v>5</v>
          </cell>
          <cell r="BU157" t="str">
            <v>มลฤดี</v>
          </cell>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AA158">
            <v>11</v>
          </cell>
          <cell r="AB158">
            <v>2</v>
          </cell>
          <cell r="AC158">
            <v>2563</v>
          </cell>
          <cell r="AD158">
            <v>11</v>
          </cell>
          <cell r="AE158">
            <v>2</v>
          </cell>
          <cell r="AF158">
            <v>2563</v>
          </cell>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BB158" t="str">
            <v>สืบทรัพย์(พบทรัพย์)//ยึดทรัพย์แล้ว//มีนัดขายที่ดินนัดแรก 23/2/2565</v>
          </cell>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T158">
            <v>3</v>
          </cell>
          <cell r="BU158" t="str">
            <v>มลฤดี
สารุทธ์((ยึด25/5/2564)</v>
          </cell>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BB159" t="str">
            <v>สืบทรัพย์(พบทรัพย์)//ยึดทรัพย์ 7/7/2564</v>
          </cell>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T159">
            <v>4</v>
          </cell>
          <cell r="BU159" t="str">
            <v>มลฤดี
ธนกร(ยึด)25/5/2564</v>
          </cell>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Q160">
            <v>40887.47</v>
          </cell>
          <cell r="R160">
            <v>9397.5400000000009</v>
          </cell>
          <cell r="S160" t="str">
            <v>แขวงเชียงใหม่</v>
          </cell>
          <cell r="T160" t="str">
            <v>ผบ.4932</v>
          </cell>
          <cell r="U160">
            <v>2562</v>
          </cell>
          <cell r="V160" t="str">
            <v>ผบ.4987</v>
          </cell>
          <cell r="W160">
            <v>2562</v>
          </cell>
          <cell r="AA160">
            <v>16</v>
          </cell>
          <cell r="AB160">
            <v>6</v>
          </cell>
          <cell r="AC160">
            <v>2562</v>
          </cell>
          <cell r="AD160">
            <v>16</v>
          </cell>
          <cell r="AE160">
            <v>6</v>
          </cell>
          <cell r="AF160">
            <v>2562</v>
          </cell>
          <cell r="BB160" t="str">
            <v>สืบทรัพย์(พบทรัพย์)</v>
          </cell>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U160" t="str">
            <v>มลฤดี</v>
          </cell>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D161">
            <v>8</v>
          </cell>
          <cell r="AE161">
            <v>2</v>
          </cell>
          <cell r="AF161">
            <v>2563</v>
          </cell>
          <cell r="AG161">
            <v>15</v>
          </cell>
          <cell r="AH161">
            <v>5</v>
          </cell>
          <cell r="AI161">
            <v>2563</v>
          </cell>
          <cell r="BB161" t="str">
            <v>สืบทรัพย์(ไม่พบทรัพย์)</v>
          </cell>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AA162">
            <v>2</v>
          </cell>
          <cell r="AB162">
            <v>3</v>
          </cell>
          <cell r="AC162">
            <v>2563</v>
          </cell>
          <cell r="AD162">
            <v>2</v>
          </cell>
          <cell r="AE162">
            <v>3</v>
          </cell>
          <cell r="AF162">
            <v>2563</v>
          </cell>
          <cell r="BB162" t="str">
            <v>สืบทรัพย์(พบทรัพย์)</v>
          </cell>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AA163">
            <v>26</v>
          </cell>
          <cell r="AB163">
            <v>6</v>
          </cell>
          <cell r="AC163">
            <v>2561</v>
          </cell>
          <cell r="AD163">
            <v>26</v>
          </cell>
          <cell r="AE163">
            <v>6</v>
          </cell>
          <cell r="AF163">
            <v>2561</v>
          </cell>
          <cell r="BB163" t="str">
            <v>สืบทรัพย์(ไม่พบทรัพย์)//สืบครั้งที่ 2 รายงานผล25/6/2567</v>
          </cell>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T163">
            <v>7</v>
          </cell>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63">
            <v>7</v>
          </cell>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AA164">
            <v>8</v>
          </cell>
          <cell r="AB164">
            <v>6</v>
          </cell>
          <cell r="AC164">
            <v>2562</v>
          </cell>
          <cell r="AD164">
            <v>8</v>
          </cell>
          <cell r="AE164">
            <v>6</v>
          </cell>
          <cell r="AF164">
            <v>2562</v>
          </cell>
          <cell r="BB164" t="str">
            <v>สืบทรัพย์(ไม่พบทรัพย์)//รายงานผลสืบทรัพย์ครั้งที่ 2 10/7/2567</v>
          </cell>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T164">
            <v>3</v>
          </cell>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C164" t="str">
            <v>วชิราภรณ์</v>
          </cell>
          <cell r="CL164">
            <v>243844</v>
          </cell>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Q165">
            <v>178702.44</v>
          </cell>
          <cell r="R165">
            <v>26994.21</v>
          </cell>
          <cell r="S165" t="str">
            <v>แขวงเชียงใหม่</v>
          </cell>
          <cell r="T165" t="str">
            <v>ผบ.4943</v>
          </cell>
          <cell r="U165">
            <v>2562</v>
          </cell>
          <cell r="V165" t="str">
            <v>ผบ5016</v>
          </cell>
          <cell r="W165">
            <v>2552</v>
          </cell>
          <cell r="AA165">
            <v>16</v>
          </cell>
          <cell r="AB165">
            <v>6</v>
          </cell>
          <cell r="AC165">
            <v>2562</v>
          </cell>
          <cell r="AD165">
            <v>16</v>
          </cell>
          <cell r="AE165">
            <v>6</v>
          </cell>
          <cell r="AF165">
            <v>2562</v>
          </cell>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BB165" t="str">
            <v>สืบทรัพย์(พบทรัพพย์)//คำสั่งยึด 27/7/2564//ชะลอการยึด 9/9/2564//ยึดแล้ว//คำสั่งถอนการยึดและบังคับคดี 30/12/2565</v>
          </cell>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Q166">
            <v>34079.74</v>
          </cell>
          <cell r="R166">
            <v>3849.34</v>
          </cell>
          <cell r="S166" t="str">
            <v>แขวงเชียงใหม่</v>
          </cell>
          <cell r="T166" t="str">
            <v>ผบ.4949</v>
          </cell>
          <cell r="U166">
            <v>2562</v>
          </cell>
          <cell r="V166" t="str">
            <v>ผบ5019</v>
          </cell>
          <cell r="W166">
            <v>2562</v>
          </cell>
          <cell r="AA166">
            <v>16</v>
          </cell>
          <cell r="AB166">
            <v>6</v>
          </cell>
          <cell r="AC166">
            <v>2562</v>
          </cell>
          <cell r="AD166">
            <v>16</v>
          </cell>
          <cell r="AE166">
            <v>6</v>
          </cell>
          <cell r="AF166">
            <v>2562</v>
          </cell>
          <cell r="BB166" t="str">
            <v>สืบทรัพย์(ไม่พบทรัพย์)</v>
          </cell>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T167">
            <v>4</v>
          </cell>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S168" t="str">
            <v>จังหวัดฝาง</v>
          </cell>
          <cell r="T168" t="str">
            <v>ผบ.1186</v>
          </cell>
          <cell r="U168">
            <v>2561</v>
          </cell>
          <cell r="V168" t="str">
            <v>ผบ1377</v>
          </cell>
          <cell r="W168">
            <v>2561</v>
          </cell>
          <cell r="AA168">
            <v>8</v>
          </cell>
          <cell r="AB168">
            <v>11</v>
          </cell>
          <cell r="AC168">
            <v>2561</v>
          </cell>
          <cell r="AD168">
            <v>8</v>
          </cell>
          <cell r="AE168">
            <v>11</v>
          </cell>
          <cell r="AF168">
            <v>2561</v>
          </cell>
          <cell r="BB168" t="str">
            <v>สืบทรัพย์(ไม่พบทรัพย์)</v>
          </cell>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T168">
            <v>4</v>
          </cell>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AA169">
            <v>8</v>
          </cell>
          <cell r="AB169">
            <v>7</v>
          </cell>
          <cell r="AC169">
            <v>2562</v>
          </cell>
          <cell r="AD169">
            <v>8</v>
          </cell>
          <cell r="AE169">
            <v>7</v>
          </cell>
          <cell r="AF169">
            <v>2562</v>
          </cell>
          <cell r="BB169" t="str">
            <v>สืบทรัพย์(ไม่พบทรัพย์)</v>
          </cell>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T169">
            <v>3</v>
          </cell>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S170" t="str">
            <v>แขวงเชียงใหม่</v>
          </cell>
          <cell r="T170" t="str">
            <v>ผบ.11873</v>
          </cell>
          <cell r="U170">
            <v>2561</v>
          </cell>
          <cell r="V170" t="str">
            <v>ผบ14334</v>
          </cell>
          <cell r="W170">
            <v>2561</v>
          </cell>
          <cell r="X170">
            <v>11</v>
          </cell>
          <cell r="Y170">
            <v>12</v>
          </cell>
          <cell r="Z170">
            <v>2561</v>
          </cell>
          <cell r="AD170">
            <v>30</v>
          </cell>
          <cell r="AE170">
            <v>3</v>
          </cell>
          <cell r="AF170">
            <v>2562</v>
          </cell>
          <cell r="AG170">
            <v>29</v>
          </cell>
          <cell r="AH170">
            <v>5</v>
          </cell>
          <cell r="AI170">
            <v>2562</v>
          </cell>
          <cell r="AM170" t="str">
            <v>โฉนด</v>
          </cell>
          <cell r="AN170" t="str">
            <v>37758</v>
          </cell>
          <cell r="AO170" t="str">
            <v>อินทขิล</v>
          </cell>
          <cell r="AP170" t="str">
            <v>แม่แตง</v>
          </cell>
          <cell r="AQ170" t="str">
            <v>เชียงใหม่</v>
          </cell>
          <cell r="BB170" t="str">
            <v>สืบทรัพย์(พบทรัพย์)</v>
          </cell>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S171" t="str">
            <v>จังหวัดฝาง</v>
          </cell>
          <cell r="T171" t="str">
            <v>ผบ.1184</v>
          </cell>
          <cell r="U171">
            <v>2561</v>
          </cell>
          <cell r="V171" t="str">
            <v>ผบ1382</v>
          </cell>
          <cell r="W171">
            <v>2561</v>
          </cell>
          <cell r="X171">
            <v>8</v>
          </cell>
          <cell r="Y171">
            <v>11</v>
          </cell>
          <cell r="Z171">
            <v>2561</v>
          </cell>
          <cell r="AD171">
            <v>21</v>
          </cell>
          <cell r="AE171">
            <v>4</v>
          </cell>
          <cell r="AF171">
            <v>2562</v>
          </cell>
          <cell r="AG171">
            <v>2</v>
          </cell>
          <cell r="AH171">
            <v>8</v>
          </cell>
          <cell r="AI171">
            <v>2562</v>
          </cell>
          <cell r="BB171" t="str">
            <v>สืบทรัพย์(ไม่พบทรัพย์)</v>
          </cell>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CL171">
            <v>243180</v>
          </cell>
          <cell r="CM171">
            <v>243305</v>
          </cell>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D172">
            <v>3</v>
          </cell>
          <cell r="AE172">
            <v>8</v>
          </cell>
          <cell r="AF172">
            <v>2562</v>
          </cell>
          <cell r="AG172">
            <v>19</v>
          </cell>
          <cell r="AH172">
            <v>11</v>
          </cell>
          <cell r="AI172">
            <v>2562</v>
          </cell>
          <cell r="BB172" t="str">
            <v>สืบทรัพย์//ชำระหนี้ปิดบัญชี</v>
          </cell>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D173">
            <v>12</v>
          </cell>
          <cell r="AE173">
            <v>1</v>
          </cell>
          <cell r="AF173">
            <v>2563</v>
          </cell>
          <cell r="AG173">
            <v>28</v>
          </cell>
          <cell r="AH173">
            <v>5</v>
          </cell>
          <cell r="AI173">
            <v>2563</v>
          </cell>
          <cell r="BB173" t="str">
            <v>สืบทรัพย์</v>
          </cell>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X174">
            <v>20</v>
          </cell>
          <cell r="AY174">
            <v>8</v>
          </cell>
          <cell r="AZ174">
            <v>2564</v>
          </cell>
          <cell r="BA174" t="str">
            <v>ยึดเสร็จแล้ว</v>
          </cell>
          <cell r="BB174" t="str">
            <v>สืบทรัพย์/ยึดทรัพย์(มีคำสั่ง 18/5/2564)</v>
          </cell>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T174">
            <v>3</v>
          </cell>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AA175">
            <v>31</v>
          </cell>
          <cell r="AB175">
            <v>10</v>
          </cell>
          <cell r="AC175">
            <v>2560</v>
          </cell>
          <cell r="AD175">
            <v>31</v>
          </cell>
          <cell r="AE175">
            <v>10</v>
          </cell>
          <cell r="AF175">
            <v>2560</v>
          </cell>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X175">
            <v>24</v>
          </cell>
          <cell r="AY175">
            <v>8</v>
          </cell>
          <cell r="AZ175">
            <v>2564</v>
          </cell>
          <cell r="BA175" t="str">
            <v>ยึดเสร็จแล้ว</v>
          </cell>
          <cell r="BB175" t="str">
            <v>สืบทรัพย์/ยึดทรัพย์(มีคำสั่ง 19/5/2564)</v>
          </cell>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T175">
            <v>5</v>
          </cell>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AA176">
            <v>6</v>
          </cell>
          <cell r="AB176">
            <v>2</v>
          </cell>
          <cell r="AC176">
            <v>2561</v>
          </cell>
          <cell r="AD176">
            <v>6</v>
          </cell>
          <cell r="AE176">
            <v>2</v>
          </cell>
          <cell r="AF176">
            <v>2561</v>
          </cell>
          <cell r="BB176" t="str">
            <v>สืบทรัพย์</v>
          </cell>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U176" t="str">
            <v>มลฤดี</v>
          </cell>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AA177">
            <v>26</v>
          </cell>
          <cell r="AB177">
            <v>5</v>
          </cell>
          <cell r="AC177">
            <v>2561</v>
          </cell>
          <cell r="AD177">
            <v>26</v>
          </cell>
          <cell r="AE177">
            <v>5</v>
          </cell>
          <cell r="AF177">
            <v>2561</v>
          </cell>
          <cell r="BB177" t="str">
            <v>สืบทรัพย์//รายงานผลสืบทรัพย์ครั้งที่ 2 10/7/2567</v>
          </cell>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C177" t="str">
            <v>วชิราภรณ์</v>
          </cell>
          <cell r="CL177">
            <v>243844</v>
          </cell>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D178">
            <v>16</v>
          </cell>
          <cell r="AE178">
            <v>11</v>
          </cell>
          <cell r="AF178">
            <v>2561</v>
          </cell>
          <cell r="AG178">
            <v>28</v>
          </cell>
          <cell r="AH178">
            <v>2</v>
          </cell>
          <cell r="AI178">
            <v>2563</v>
          </cell>
          <cell r="BB178" t="str">
            <v>สืบทรัพย์</v>
          </cell>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D179">
            <v>12</v>
          </cell>
          <cell r="AE179">
            <v>4</v>
          </cell>
          <cell r="AF179">
            <v>2562</v>
          </cell>
          <cell r="AG179">
            <v>2</v>
          </cell>
          <cell r="AH179">
            <v>8</v>
          </cell>
          <cell r="AI179">
            <v>2562</v>
          </cell>
          <cell r="BB179" t="str">
            <v>สืบทรัพย์ครั้งที่ 2 แล้ว รายงานผลสืบ 7/11/2567</v>
          </cell>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B179">
            <v>5</v>
          </cell>
          <cell r="CC179" t="str">
            <v>นุสบา</v>
          </cell>
          <cell r="CL179">
            <v>243936</v>
          </cell>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S180" t="str">
            <v>แขวงเชียงใหม่</v>
          </cell>
          <cell r="T180" t="str">
            <v>ผบ.11860</v>
          </cell>
          <cell r="U180">
            <v>2561</v>
          </cell>
          <cell r="V180" t="str">
            <v>ผบ.14276</v>
          </cell>
          <cell r="W180">
            <v>2561</v>
          </cell>
          <cell r="X180">
            <v>11</v>
          </cell>
          <cell r="Y180">
            <v>12</v>
          </cell>
          <cell r="Z180">
            <v>2561</v>
          </cell>
          <cell r="AD180">
            <v>6</v>
          </cell>
          <cell r="AE180">
            <v>4</v>
          </cell>
          <cell r="AF180">
            <v>2562</v>
          </cell>
          <cell r="AG180">
            <v>29</v>
          </cell>
          <cell r="AH180">
            <v>5</v>
          </cell>
          <cell r="AI180">
            <v>2562</v>
          </cell>
          <cell r="BB180" t="str">
            <v>สืบทรัพย์//รายงานผลสืบทรัพย์ครั้งที่ 2 10/7/2567</v>
          </cell>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C180" t="str">
            <v>วชิราภรณ์</v>
          </cell>
          <cell r="CL180">
            <v>243844</v>
          </cell>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S181" t="str">
            <v>แขวงเชียงใหม่</v>
          </cell>
          <cell r="T181" t="str">
            <v>ผบ.11871</v>
          </cell>
          <cell r="U181">
            <v>2561</v>
          </cell>
          <cell r="V181" t="str">
            <v>ผบ.14275</v>
          </cell>
          <cell r="W181">
            <v>2561</v>
          </cell>
          <cell r="X181">
            <v>11</v>
          </cell>
          <cell r="Y181">
            <v>12</v>
          </cell>
          <cell r="Z181">
            <v>2561</v>
          </cell>
          <cell r="AD181">
            <v>6</v>
          </cell>
          <cell r="AE181">
            <v>4</v>
          </cell>
          <cell r="AF181">
            <v>2562</v>
          </cell>
          <cell r="AG181">
            <v>19</v>
          </cell>
          <cell r="AH181">
            <v>11</v>
          </cell>
          <cell r="AI181">
            <v>2562</v>
          </cell>
          <cell r="BB181" t="str">
            <v>สืบทรัพย์//รายงานผลสืบทรัพย์ครั้งที่ 2 15/7/2567</v>
          </cell>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C181" t="str">
            <v>วชิราภรณ์</v>
          </cell>
          <cell r="CL181">
            <v>243844</v>
          </cell>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D182">
            <v>25</v>
          </cell>
          <cell r="AE182">
            <v>2</v>
          </cell>
          <cell r="AF182">
            <v>2562</v>
          </cell>
          <cell r="AG182">
            <v>21</v>
          </cell>
          <cell r="AH182">
            <v>6</v>
          </cell>
          <cell r="AI182">
            <v>2562</v>
          </cell>
          <cell r="BB182" t="str">
            <v>สืบทรัพย์</v>
          </cell>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T182">
            <v>4</v>
          </cell>
          <cell r="BU182" t="str">
            <v>มลฤดี</v>
          </cell>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AA183">
            <v>16</v>
          </cell>
          <cell r="AB183">
            <v>2</v>
          </cell>
          <cell r="AC183">
            <v>2562</v>
          </cell>
          <cell r="AD183">
            <v>16</v>
          </cell>
          <cell r="AE183">
            <v>2</v>
          </cell>
          <cell r="AF183">
            <v>2562</v>
          </cell>
          <cell r="BB183" t="str">
            <v>สืบทรัพย์</v>
          </cell>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AA184">
            <v>17</v>
          </cell>
          <cell r="AB184">
            <v>9</v>
          </cell>
          <cell r="AC184">
            <v>2562</v>
          </cell>
          <cell r="AD184">
            <v>17</v>
          </cell>
          <cell r="AE184">
            <v>9</v>
          </cell>
          <cell r="AF184">
            <v>2562</v>
          </cell>
          <cell r="BB184" t="str">
            <v>สืบทรัพย์</v>
          </cell>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AA185">
            <v>11</v>
          </cell>
          <cell r="AB185">
            <v>11</v>
          </cell>
          <cell r="AC185">
            <v>2562</v>
          </cell>
          <cell r="AD185">
            <v>11</v>
          </cell>
          <cell r="AE185">
            <v>11</v>
          </cell>
          <cell r="AF185">
            <v>2562</v>
          </cell>
          <cell r="BB185" t="str">
            <v>สืบทรัพย์</v>
          </cell>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S186" t="str">
            <v>จังหวัดฝาง</v>
          </cell>
          <cell r="T186" t="str">
            <v>ผบ.1372</v>
          </cell>
          <cell r="U186">
            <v>2562</v>
          </cell>
          <cell r="V186" t="str">
            <v>ผบ.1560</v>
          </cell>
          <cell r="W186">
            <v>2562</v>
          </cell>
          <cell r="AA186">
            <v>11</v>
          </cell>
          <cell r="AB186">
            <v>11</v>
          </cell>
          <cell r="AC186">
            <v>2562</v>
          </cell>
          <cell r="AD186">
            <v>11</v>
          </cell>
          <cell r="AE186">
            <v>11</v>
          </cell>
          <cell r="AF186">
            <v>2562</v>
          </cell>
          <cell r="BB186" t="str">
            <v>สืบทรัพย์</v>
          </cell>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U186" t="str">
            <v>มลฤดี</v>
          </cell>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AA187">
            <v>10</v>
          </cell>
          <cell r="AB187">
            <v>11</v>
          </cell>
          <cell r="AC187">
            <v>2563</v>
          </cell>
          <cell r="AD187">
            <v>10</v>
          </cell>
          <cell r="AE187">
            <v>11</v>
          </cell>
          <cell r="AF187">
            <v>2563</v>
          </cell>
          <cell r="BB187" t="str">
            <v>สืบทรัพย์ รายงานผลสืบ 1/7/2567</v>
          </cell>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CB187">
            <v>6</v>
          </cell>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AA188">
            <v>25</v>
          </cell>
          <cell r="AB188">
            <v>6</v>
          </cell>
          <cell r="AC188">
            <v>2561</v>
          </cell>
          <cell r="AD188">
            <v>25</v>
          </cell>
          <cell r="AE188">
            <v>6</v>
          </cell>
          <cell r="AF188">
            <v>2561</v>
          </cell>
          <cell r="BB188" t="str">
            <v>สืบทรัพย์(ไม่พบทรัพย์)//สืบครั้งที่ 2 รายงานผลสืบ 8/7/2567</v>
          </cell>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88">
            <v>5</v>
          </cell>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AA189">
            <v>14</v>
          </cell>
          <cell r="AB189">
            <v>2</v>
          </cell>
          <cell r="AC189">
            <v>2561</v>
          </cell>
          <cell r="AM189" t="str">
            <v>โฉนด</v>
          </cell>
          <cell r="AN189" t="str">
            <v>3196</v>
          </cell>
          <cell r="AO189" t="str">
            <v>ทุ่งหลวง</v>
          </cell>
          <cell r="AP189" t="str">
            <v>พร้าว</v>
          </cell>
          <cell r="AQ189" t="str">
            <v>เชียงใหม่</v>
          </cell>
          <cell r="BB189" t="str">
            <v>สืบทรัพย์//ยึดทรัพย์ (คำสั่ง24/8/2564)//ชะลอยึดเนื่องจากลูกค้ามาติดต่อปิดบัญชี 20/9/64//มีคำสั่งยึด (18/5/2565)</v>
          </cell>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T189">
            <v>5</v>
          </cell>
          <cell r="BU189" t="str">
            <v>มลฤดี</v>
          </cell>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S190" t="str">
            <v>จังหวัดลำพูน</v>
          </cell>
          <cell r="T190" t="str">
            <v>ผบ.4708</v>
          </cell>
          <cell r="U190">
            <v>2561</v>
          </cell>
          <cell r="V190" t="str">
            <v>ผบ.362</v>
          </cell>
          <cell r="W190">
            <v>2562</v>
          </cell>
          <cell r="AA190">
            <v>12</v>
          </cell>
          <cell r="AB190">
            <v>2</v>
          </cell>
          <cell r="AC190">
            <v>2562</v>
          </cell>
          <cell r="AD190">
            <v>12</v>
          </cell>
          <cell r="AE190">
            <v>2</v>
          </cell>
          <cell r="AF190">
            <v>2562</v>
          </cell>
          <cell r="BB190" t="str">
            <v>สืบทรัพย์(ไม่พบทรัพย์)//สืบครั้งที่ 2 รายงานผลสืบ 21/10/2567</v>
          </cell>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B190">
            <v>3</v>
          </cell>
          <cell r="CC190" t="str">
            <v>นุสบา</v>
          </cell>
          <cell r="CL190">
            <v>243936</v>
          </cell>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AA191">
            <v>10</v>
          </cell>
          <cell r="AB191">
            <v>3</v>
          </cell>
          <cell r="AC191">
            <v>2563</v>
          </cell>
          <cell r="AD191">
            <v>10</v>
          </cell>
          <cell r="AE191">
            <v>3</v>
          </cell>
          <cell r="AF191">
            <v>2563</v>
          </cell>
          <cell r="BB191" t="str">
            <v>สืบทรัพย์(ไม่พบทรัพย์)//สืบครั้งที่ 2 รายงานผล25/6/2567</v>
          </cell>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CB191">
            <v>5</v>
          </cell>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AA192">
            <v>23</v>
          </cell>
          <cell r="AB192">
            <v>6</v>
          </cell>
          <cell r="AC192">
            <v>2563</v>
          </cell>
          <cell r="AD192">
            <v>23</v>
          </cell>
          <cell r="AE192">
            <v>6</v>
          </cell>
          <cell r="AF192">
            <v>2563</v>
          </cell>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BB192" t="str">
            <v>สืบทรัพย์(พบทรัพย์)//ยึดทรัพย์//ยึดแล้ว 15/7/2564</v>
          </cell>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T192">
            <v>2</v>
          </cell>
          <cell r="BU192" t="str">
            <v>มลฤดี(สืบ)
ธนกร(ยึด)</v>
          </cell>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R193">
            <v>256776.85</v>
          </cell>
          <cell r="S193" t="str">
            <v>แขวงเชียงใหม่</v>
          </cell>
          <cell r="T193" t="str">
            <v>ผบ.2453</v>
          </cell>
          <cell r="U193">
            <v>2563</v>
          </cell>
          <cell r="V193" t="str">
            <v>ผบ.5278</v>
          </cell>
          <cell r="W193">
            <v>2563</v>
          </cell>
          <cell r="AA193">
            <v>4</v>
          </cell>
          <cell r="AB193">
            <v>8</v>
          </cell>
          <cell r="AC193">
            <v>2563</v>
          </cell>
          <cell r="AD193">
            <v>4</v>
          </cell>
          <cell r="AE193">
            <v>8</v>
          </cell>
          <cell r="AF193">
            <v>2563</v>
          </cell>
          <cell r="BB193" t="str">
            <v>สืบทรัพย์</v>
          </cell>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AA194">
            <v>4</v>
          </cell>
          <cell r="AB194">
            <v>8</v>
          </cell>
          <cell r="AC194">
            <v>2563</v>
          </cell>
          <cell r="AD194">
            <v>4</v>
          </cell>
          <cell r="AE194">
            <v>8</v>
          </cell>
          <cell r="AF194">
            <v>2563</v>
          </cell>
          <cell r="AM194" t="str">
            <v>โฉนด</v>
          </cell>
          <cell r="AN194" t="str">
            <v>25126</v>
          </cell>
          <cell r="AO194" t="str">
            <v>เวียง</v>
          </cell>
          <cell r="AP194" t="str">
            <v>พร้าว</v>
          </cell>
          <cell r="AQ194" t="str">
            <v>เชียงใหม่</v>
          </cell>
          <cell r="BB194" t="str">
            <v>สืบทรัพย์(พบทรัพย์)//คำสั่งยึดทรัพย์ 29/7/2564//ชะลอการยึด</v>
          </cell>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T194">
            <v>4</v>
          </cell>
          <cell r="BU194" t="str">
            <v>มลฤดี</v>
          </cell>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AA195">
            <v>31</v>
          </cell>
          <cell r="AB195">
            <v>8</v>
          </cell>
          <cell r="AC195">
            <v>2563</v>
          </cell>
          <cell r="AD195">
            <v>31</v>
          </cell>
          <cell r="AE195">
            <v>8</v>
          </cell>
          <cell r="AF195">
            <v>2563</v>
          </cell>
          <cell r="BB195" t="str">
            <v>สืบทรัพย์(พบทรัพย์)</v>
          </cell>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T195">
            <v>4</v>
          </cell>
          <cell r="BU195" t="str">
            <v>มลฤดี</v>
          </cell>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AA196">
            <v>31</v>
          </cell>
          <cell r="AB196">
            <v>8</v>
          </cell>
          <cell r="AC196">
            <v>2563</v>
          </cell>
          <cell r="AD196">
            <v>31</v>
          </cell>
          <cell r="AE196">
            <v>8</v>
          </cell>
          <cell r="AF196">
            <v>2563</v>
          </cell>
          <cell r="BB196" t="str">
            <v>สืบทรัพย์(ไม่พบทรัพย์)</v>
          </cell>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T196">
            <v>3</v>
          </cell>
          <cell r="BU196" t="str">
            <v>มลฤดี</v>
          </cell>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D197">
            <v>24</v>
          </cell>
          <cell r="AE197">
            <v>5</v>
          </cell>
          <cell r="AF197">
            <v>2564</v>
          </cell>
          <cell r="BB197" t="str">
            <v>สืบทรัพย์</v>
          </cell>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U197" t="str">
            <v>มลฤดี</v>
          </cell>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AA198">
            <v>9</v>
          </cell>
          <cell r="AB198">
            <v>11</v>
          </cell>
          <cell r="AC198">
            <v>2560</v>
          </cell>
          <cell r="AD198">
            <v>9</v>
          </cell>
          <cell r="AE198">
            <v>11</v>
          </cell>
          <cell r="AF198">
            <v>2560</v>
          </cell>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B198">
            <v>4</v>
          </cell>
          <cell r="CC198" t="str">
            <v>นุสบา</v>
          </cell>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AA199">
            <v>26</v>
          </cell>
          <cell r="AB199">
            <v>2</v>
          </cell>
          <cell r="AC199">
            <v>2562</v>
          </cell>
          <cell r="BB199" t="str">
            <v>สืบทรัพย์</v>
          </cell>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U199" t="str">
            <v>มลฤดี</v>
          </cell>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S200" t="str">
            <v>จังหวัดลำพูน</v>
          </cell>
          <cell r="T200" t="str">
            <v>ผบ145</v>
          </cell>
          <cell r="U200">
            <v>2554</v>
          </cell>
          <cell r="V200" t="str">
            <v>ผบ387</v>
          </cell>
          <cell r="W200">
            <v>2554</v>
          </cell>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L200" t="str">
            <v>นายวรพจน์ กะฐินใหม่</v>
          </cell>
          <cell r="BM200">
            <v>0</v>
          </cell>
          <cell r="BU200" t="str">
            <v>สารุทธ์</v>
          </cell>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S201" t="str">
            <v>จังหวัดลำพูน</v>
          </cell>
          <cell r="T201" t="str">
            <v>ผบ.142</v>
          </cell>
          <cell r="U201">
            <v>2554</v>
          </cell>
          <cell r="V201" t="str">
            <v>ผบ.388</v>
          </cell>
          <cell r="W201">
            <v>2554</v>
          </cell>
          <cell r="AA201">
            <v>16</v>
          </cell>
          <cell r="AB201">
            <v>3</v>
          </cell>
          <cell r="AC201">
            <v>2554</v>
          </cell>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L201" t="str">
            <v>นายประทีป ณ ลำพูน</v>
          </cell>
          <cell r="BM201" t="str">
            <v>883 262010571</v>
          </cell>
          <cell r="BU201" t="str">
            <v>สารุทธ์</v>
          </cell>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S202" t="str">
            <v>จังหวัดลำพูน</v>
          </cell>
          <cell r="T202" t="str">
            <v>ผบ143</v>
          </cell>
          <cell r="U202">
            <v>2554</v>
          </cell>
          <cell r="V202" t="str">
            <v>ผบ486</v>
          </cell>
          <cell r="W202">
            <v>2554</v>
          </cell>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BB202" t="str">
            <v>ยึดทรัพย์(สำนักงานอื่นฟ้อง)</v>
          </cell>
          <cell r="BL202" t="str">
            <v>นายดำรงศักดิ์ ชุมภูสืบ</v>
          </cell>
          <cell r="BM202">
            <v>883262010583</v>
          </cell>
          <cell r="BU202" t="str">
            <v>สารุทธ์</v>
          </cell>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AA203">
            <v>2</v>
          </cell>
          <cell r="AB203">
            <v>5</v>
          </cell>
          <cell r="AC203">
            <v>2559</v>
          </cell>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BB203" t="str">
            <v>ยึดทรัพย์(สำนักงานอื่นฟ้อง)</v>
          </cell>
          <cell r="BL203" t="str">
            <v>นายพจน์ อินต๊ะสอน</v>
          </cell>
          <cell r="BM203">
            <v>823858010550</v>
          </cell>
          <cell r="BU203" t="str">
            <v>ศรัญญู</v>
          </cell>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D204">
            <v>19</v>
          </cell>
          <cell r="AE204">
            <v>1</v>
          </cell>
          <cell r="AF204">
            <v>2563</v>
          </cell>
          <cell r="AG204">
            <v>28</v>
          </cell>
          <cell r="AH204">
            <v>5</v>
          </cell>
          <cell r="AI204">
            <v>2563</v>
          </cell>
          <cell r="BB204" t="str">
            <v>สืบทรัพย์ครั้งที่ 2 รายงานผล25/6/2567</v>
          </cell>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T204">
            <v>5</v>
          </cell>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S205" t="str">
            <v>แขวงเชียงใหม่</v>
          </cell>
          <cell r="T205" t="str">
            <v>ผบ.11868</v>
          </cell>
          <cell r="U205">
            <v>2561</v>
          </cell>
          <cell r="V205" t="str">
            <v>ผบ.14335</v>
          </cell>
          <cell r="W205">
            <v>2561</v>
          </cell>
          <cell r="X205">
            <v>11</v>
          </cell>
          <cell r="Y205">
            <v>12</v>
          </cell>
          <cell r="Z205">
            <v>2561</v>
          </cell>
          <cell r="AD205">
            <v>30</v>
          </cell>
          <cell r="AE205">
            <v>3</v>
          </cell>
          <cell r="AF205">
            <v>2562</v>
          </cell>
          <cell r="AG205">
            <v>29</v>
          </cell>
          <cell r="AH205">
            <v>5</v>
          </cell>
          <cell r="AI205">
            <v>2562</v>
          </cell>
          <cell r="BB205" t="str">
            <v>สืบทรัพย์
สืบทรัพย์ (คำสั่ง 7/5/2567) // รายงานวันที่ 27/7/2567</v>
          </cell>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T205">
            <v>5</v>
          </cell>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Q206">
            <v>79999.839999999997</v>
          </cell>
          <cell r="R206">
            <v>6404.7</v>
          </cell>
          <cell r="S206" t="str">
            <v>แขวงเชียงใหม่</v>
          </cell>
          <cell r="T206" t="str">
            <v>ผบ.4959</v>
          </cell>
          <cell r="U206">
            <v>2562</v>
          </cell>
          <cell r="V206" t="str">
            <v>ผบ.5000</v>
          </cell>
          <cell r="W206">
            <v>2562</v>
          </cell>
          <cell r="AA206">
            <v>16</v>
          </cell>
          <cell r="AB206">
            <v>2</v>
          </cell>
          <cell r="AC206">
            <v>2562</v>
          </cell>
          <cell r="AD206">
            <v>16</v>
          </cell>
          <cell r="AE206">
            <v>2</v>
          </cell>
          <cell r="AF206">
            <v>2562</v>
          </cell>
          <cell r="BB206" t="str">
            <v>สืบทรัพย์</v>
          </cell>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CM206">
            <v>242976</v>
          </cell>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AA207">
            <v>25</v>
          </cell>
          <cell r="AB207">
            <v>6</v>
          </cell>
          <cell r="AC207">
            <v>2561</v>
          </cell>
          <cell r="AD207">
            <v>25</v>
          </cell>
          <cell r="AE207">
            <v>6</v>
          </cell>
          <cell r="AF207">
            <v>2561</v>
          </cell>
          <cell r="BB207" t="str">
            <v>สืบทรัพย์ครั้งที่ 2 รายงานผล25/6/2567</v>
          </cell>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CB207" t="str">
            <v>ไ</v>
          </cell>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AA208">
            <v>7</v>
          </cell>
          <cell r="AB208">
            <v>12</v>
          </cell>
          <cell r="AC208">
            <v>2561</v>
          </cell>
          <cell r="AD208">
            <v>7</v>
          </cell>
          <cell r="AE208">
            <v>12</v>
          </cell>
          <cell r="AF208">
            <v>2561</v>
          </cell>
          <cell r="BB208" t="str">
            <v>สืบทรัพย์</v>
          </cell>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T208">
            <v>6</v>
          </cell>
          <cell r="BU208" t="str">
            <v xml:space="preserve">เกศินี
</v>
          </cell>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AA209">
            <v>27</v>
          </cell>
          <cell r="AB209">
            <v>8</v>
          </cell>
          <cell r="AC209">
            <v>2562</v>
          </cell>
          <cell r="AD209">
            <v>27</v>
          </cell>
          <cell r="AE209">
            <v>8</v>
          </cell>
          <cell r="AF209">
            <v>2562</v>
          </cell>
          <cell r="BB209" t="str">
            <v>สืบทรัพย์</v>
          </cell>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CM209">
            <v>242976</v>
          </cell>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AA210">
            <v>16</v>
          </cell>
          <cell r="AB210">
            <v>6</v>
          </cell>
          <cell r="AC210">
            <v>2562</v>
          </cell>
          <cell r="BB210" t="str">
            <v>สืบทรัพย์</v>
          </cell>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S211" t="str">
            <v>แขวงเชียงใหม่</v>
          </cell>
          <cell r="T211" t="str">
            <v>ผบ.11864</v>
          </cell>
          <cell r="U211">
            <v>2561</v>
          </cell>
          <cell r="V211" t="str">
            <v>ผบ.12692</v>
          </cell>
          <cell r="W211">
            <v>2561</v>
          </cell>
          <cell r="X211">
            <v>12</v>
          </cell>
          <cell r="Y211">
            <v>11</v>
          </cell>
          <cell r="Z211">
            <v>2561</v>
          </cell>
          <cell r="AD211">
            <v>3</v>
          </cell>
          <cell r="AE211">
            <v>8</v>
          </cell>
          <cell r="AF211">
            <v>2562</v>
          </cell>
          <cell r="AG211">
            <v>25</v>
          </cell>
          <cell r="AH211">
            <v>11</v>
          </cell>
          <cell r="AI211">
            <v>2562</v>
          </cell>
          <cell r="BB211" t="str">
            <v>สืบทรัพย์ครั้งที่ 2 รายงานผล25/6/2567</v>
          </cell>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CB211">
            <v>6</v>
          </cell>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AA212">
            <v>25</v>
          </cell>
          <cell r="AB212">
            <v>6</v>
          </cell>
          <cell r="AC212">
            <v>2561</v>
          </cell>
          <cell r="AD212">
            <v>25</v>
          </cell>
          <cell r="AE212">
            <v>6</v>
          </cell>
          <cell r="AF212">
            <v>2561</v>
          </cell>
          <cell r="BB212" t="str">
            <v>สืบทรัพย์ครั้งที่ 2 รายงานผล25/6/2567</v>
          </cell>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CB212">
            <v>6</v>
          </cell>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D213">
            <v>19</v>
          </cell>
          <cell r="AE213">
            <v>1</v>
          </cell>
          <cell r="AF213">
            <v>2563</v>
          </cell>
          <cell r="AG213">
            <v>27</v>
          </cell>
          <cell r="AH213">
            <v>5</v>
          </cell>
          <cell r="AI213">
            <v>2563</v>
          </cell>
          <cell r="AM213" t="str">
            <v>โฉนด</v>
          </cell>
          <cell r="AN213" t="str">
            <v>416</v>
          </cell>
          <cell r="AO213" t="str">
            <v>อินทขิล</v>
          </cell>
          <cell r="AP213" t="str">
            <v>แม่แตง</v>
          </cell>
          <cell r="AQ213" t="str">
            <v>เชียงใหม่</v>
          </cell>
          <cell r="BB213" t="str">
            <v>สืบทรัพย์ /คำสั่งยึดทรัพย์ 15/7/2564//ยึดไม่ได้ เนื่องจากที่ดินห้ามโอนตตามพรบ.ปฏิรูปที่ดินฯ
ม.39</v>
          </cell>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T213">
            <v>5</v>
          </cell>
          <cell r="BU213" t="str">
            <v>เกศินี</v>
          </cell>
          <cell r="CM213">
            <v>243397</v>
          </cell>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AA214">
            <v>2</v>
          </cell>
          <cell r="AB214">
            <v>3</v>
          </cell>
          <cell r="AC214">
            <v>2563</v>
          </cell>
          <cell r="AD214">
            <v>2</v>
          </cell>
          <cell r="AE214">
            <v>3</v>
          </cell>
          <cell r="AF214">
            <v>2563</v>
          </cell>
          <cell r="BB214" t="str">
            <v>สืบทรัพย์</v>
          </cell>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D215">
            <v>12</v>
          </cell>
          <cell r="AE215">
            <v>1</v>
          </cell>
          <cell r="AF215">
            <v>2563</v>
          </cell>
          <cell r="AG215">
            <v>27</v>
          </cell>
          <cell r="AH215">
            <v>5</v>
          </cell>
          <cell r="AI215">
            <v>2563</v>
          </cell>
          <cell r="BB215" t="str">
            <v>สืบทรัพย์//รายงานผลสืบทรัพย์วันที่ 17/5/2566</v>
          </cell>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AA216">
            <v>2</v>
          </cell>
          <cell r="AB216">
            <v>12</v>
          </cell>
          <cell r="AC216">
            <v>2562</v>
          </cell>
          <cell r="AD216">
            <v>2</v>
          </cell>
          <cell r="AE216">
            <v>12</v>
          </cell>
          <cell r="AF216">
            <v>2562</v>
          </cell>
          <cell r="BB216" t="str">
            <v>สืบทรัพย์</v>
          </cell>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BB217" t="str">
            <v>สืบทรัพย์//ยึดทรัพย์(คำสั่ง 11/8/2564)//ชะลอการยึด//ยึดแล้ว รายงานผล วันที่ 26/2/2565 //ส่งแฟ้มยึดคืนสำนักงาน 25/2/2565</v>
          </cell>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T217">
            <v>3</v>
          </cell>
          <cell r="BU217" t="str">
            <v>เกศินี</v>
          </cell>
          <cell r="CM217">
            <v>243397</v>
          </cell>
          <cell r="CN217">
            <v>242944</v>
          </cell>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D218">
            <v>16</v>
          </cell>
          <cell r="AE218">
            <v>11</v>
          </cell>
          <cell r="AF218">
            <v>2562</v>
          </cell>
          <cell r="AG218">
            <v>27</v>
          </cell>
          <cell r="AH218">
            <v>2</v>
          </cell>
          <cell r="AI218">
            <v>2563</v>
          </cell>
          <cell r="BB218" t="str">
            <v>สืบทรัพย์</v>
          </cell>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AA219">
            <v>8</v>
          </cell>
          <cell r="AB219">
            <v>6</v>
          </cell>
          <cell r="AC219">
            <v>2562</v>
          </cell>
          <cell r="AD219">
            <v>8</v>
          </cell>
          <cell r="AE219">
            <v>6</v>
          </cell>
          <cell r="AF219">
            <v>2562</v>
          </cell>
          <cell r="BB219" t="str">
            <v>สืบทรัพย์ รายงานผลสืบ 1/7/2567</v>
          </cell>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CB219">
            <v>4</v>
          </cell>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S220" t="str">
            <v>จังหวัดฝาง</v>
          </cell>
          <cell r="T220" t="str">
            <v>ผบ.1358</v>
          </cell>
          <cell r="U220">
            <v>2562</v>
          </cell>
          <cell r="V220" t="str">
            <v>ผบ.1540</v>
          </cell>
          <cell r="W220">
            <v>2562</v>
          </cell>
          <cell r="AA220">
            <v>11</v>
          </cell>
          <cell r="AB220">
            <v>11</v>
          </cell>
          <cell r="AC220">
            <v>2562</v>
          </cell>
          <cell r="AD220">
            <v>11</v>
          </cell>
          <cell r="AE220">
            <v>11</v>
          </cell>
          <cell r="AF220">
            <v>2562</v>
          </cell>
          <cell r="BB220" t="str">
            <v>สืบทรัพย์ รายงานวันที่ 25/12/2567</v>
          </cell>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C220" t="str">
            <v>ปฏิยุทธ์</v>
          </cell>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W221" t="str">
            <v>มีกาศขายวันที่ 24/2/2565</v>
          </cell>
          <cell r="AX221">
            <v>17</v>
          </cell>
          <cell r="AY221">
            <v>9</v>
          </cell>
          <cell r="AZ221">
            <v>2564</v>
          </cell>
          <cell r="BA221" t="str">
            <v>ยึดเสร็จแล้ว</v>
          </cell>
          <cell r="BB221" t="str">
            <v>สืบทรัพย์ //คำสั่งยึดทรัพย์ 15/7/2564</v>
          </cell>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CM221">
            <v>243397</v>
          </cell>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AA222">
            <v>16</v>
          </cell>
          <cell r="AB222">
            <v>6</v>
          </cell>
          <cell r="AC222">
            <v>2562</v>
          </cell>
          <cell r="BB222" t="str">
            <v>สืบทรัพย์</v>
          </cell>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S223" t="str">
            <v>จังหวัดฝาง</v>
          </cell>
          <cell r="T223" t="str">
            <v>ผบ.1366</v>
          </cell>
          <cell r="U223">
            <v>2562</v>
          </cell>
          <cell r="V223" t="str">
            <v>ผบ.1548</v>
          </cell>
          <cell r="W223">
            <v>2562</v>
          </cell>
          <cell r="AA223">
            <v>11</v>
          </cell>
          <cell r="AB223">
            <v>11</v>
          </cell>
          <cell r="AC223">
            <v>2562</v>
          </cell>
          <cell r="AD223">
            <v>11</v>
          </cell>
          <cell r="AE223">
            <v>11</v>
          </cell>
          <cell r="AF223">
            <v>2562</v>
          </cell>
          <cell r="BB223" t="str">
            <v>สืบทรัพย์ รายงานวันที่ 25/12/2567</v>
          </cell>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C223" t="str">
            <v>ปฏิยุทธ์</v>
          </cell>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S224" t="str">
            <v>จังหวัดฝาง</v>
          </cell>
          <cell r="T224" t="str">
            <v>ผบ.1354</v>
          </cell>
          <cell r="U224">
            <v>2562</v>
          </cell>
          <cell r="V224" t="str">
            <v>ผบ.1529</v>
          </cell>
          <cell r="W224">
            <v>2562</v>
          </cell>
          <cell r="AA224">
            <v>11</v>
          </cell>
          <cell r="AB224">
            <v>11</v>
          </cell>
          <cell r="AC224">
            <v>2562</v>
          </cell>
          <cell r="AD224">
            <v>11</v>
          </cell>
          <cell r="AE224">
            <v>11</v>
          </cell>
          <cell r="AF224">
            <v>2562</v>
          </cell>
          <cell r="BB224" t="str">
            <v>สืบทรัพย์ รายงานวันที่ 25/12/2567</v>
          </cell>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C224" t="str">
            <v>ปฏิยุทธ์</v>
          </cell>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S225" t="str">
            <v>จังหวัดฝาง</v>
          </cell>
          <cell r="T225" t="str">
            <v>ผบ.1187</v>
          </cell>
          <cell r="U225">
            <v>2561</v>
          </cell>
          <cell r="V225" t="str">
            <v>ผบ.1378</v>
          </cell>
          <cell r="W225">
            <v>2561</v>
          </cell>
          <cell r="X225">
            <v>8</v>
          </cell>
          <cell r="Y225">
            <v>11</v>
          </cell>
          <cell r="Z225">
            <v>2561</v>
          </cell>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X225">
            <v>17</v>
          </cell>
          <cell r="AY225">
            <v>9</v>
          </cell>
          <cell r="AZ225">
            <v>2564</v>
          </cell>
          <cell r="BA225" t="str">
            <v>ยึดเสร็จแล้ว</v>
          </cell>
          <cell r="BB225" t="str">
            <v>สืบทรัพย์//ยึดทรัพย์ (คำสั่ง 6/8/2564)//มีนัดการขายที่ดินนัดแรก 9/3/2565</v>
          </cell>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CM225">
            <v>243180</v>
          </cell>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S226" t="str">
            <v>จังหวัดฝาง</v>
          </cell>
          <cell r="T226" t="str">
            <v>ผบ.1360</v>
          </cell>
          <cell r="U226">
            <v>2562</v>
          </cell>
          <cell r="V226" t="str">
            <v>ผบ.1542</v>
          </cell>
          <cell r="W226">
            <v>2562</v>
          </cell>
          <cell r="AA226">
            <v>11</v>
          </cell>
          <cell r="AB226">
            <v>11</v>
          </cell>
          <cell r="AC226">
            <v>2562</v>
          </cell>
          <cell r="AD226">
            <v>11</v>
          </cell>
          <cell r="AE226">
            <v>11</v>
          </cell>
          <cell r="AF226">
            <v>2562</v>
          </cell>
          <cell r="BB226" t="str">
            <v>สืบทรัพย์ รายงานวันที่ 25/12/2567</v>
          </cell>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C226" t="str">
            <v>ปฏิยุทธ์</v>
          </cell>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S227" t="str">
            <v>แขวงเชียงใหม่</v>
          </cell>
          <cell r="T227" t="str">
            <v>ผบ.11874</v>
          </cell>
          <cell r="U227">
            <v>2561</v>
          </cell>
          <cell r="V227" t="str">
            <v>ผบ.14326</v>
          </cell>
          <cell r="W227">
            <v>2561</v>
          </cell>
          <cell r="X227">
            <v>11</v>
          </cell>
          <cell r="Y227">
            <v>12</v>
          </cell>
          <cell r="Z227">
            <v>2561</v>
          </cell>
          <cell r="AD227">
            <v>31</v>
          </cell>
          <cell r="AE227">
            <v>3</v>
          </cell>
          <cell r="AF227">
            <v>2562</v>
          </cell>
          <cell r="AG227">
            <v>29</v>
          </cell>
          <cell r="AH227">
            <v>5</v>
          </cell>
          <cell r="AI227">
            <v>2562</v>
          </cell>
          <cell r="BB227" t="str">
            <v>สืบทรัพย์ รายงานผลสืบ 1/7/2567</v>
          </cell>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CB227">
            <v>6</v>
          </cell>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AA228">
            <v>26</v>
          </cell>
          <cell r="AB228">
            <v>2</v>
          </cell>
          <cell r="AC228">
            <v>2562</v>
          </cell>
          <cell r="AD228">
            <v>26</v>
          </cell>
          <cell r="AE228">
            <v>2</v>
          </cell>
          <cell r="AF228">
            <v>2562</v>
          </cell>
          <cell r="BB228" t="str">
            <v>สืบทรัพย์</v>
          </cell>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S229" t="str">
            <v>จังหวัดฝาง</v>
          </cell>
          <cell r="T229" t="str">
            <v>ผบ.1370</v>
          </cell>
          <cell r="U229">
            <v>2562</v>
          </cell>
          <cell r="V229" t="str">
            <v>ผบ.1558</v>
          </cell>
          <cell r="W229">
            <v>2562</v>
          </cell>
          <cell r="X229">
            <v>11</v>
          </cell>
          <cell r="Y229">
            <v>11</v>
          </cell>
          <cell r="Z229">
            <v>2562</v>
          </cell>
          <cell r="AD229">
            <v>1</v>
          </cell>
          <cell r="AE229">
            <v>12</v>
          </cell>
          <cell r="AF229">
            <v>2562</v>
          </cell>
          <cell r="AG229">
            <v>13</v>
          </cell>
          <cell r="AH229">
            <v>8</v>
          </cell>
          <cell r="AI229">
            <v>2563</v>
          </cell>
          <cell r="BB229" t="str">
            <v>สืบทรัพย์</v>
          </cell>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CM229">
            <v>243306</v>
          </cell>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AA230">
            <v>3</v>
          </cell>
          <cell r="AB230">
            <v>9</v>
          </cell>
          <cell r="AC230">
            <v>2563</v>
          </cell>
          <cell r="AD230">
            <v>3</v>
          </cell>
          <cell r="AE230">
            <v>9</v>
          </cell>
          <cell r="AF230">
            <v>2563</v>
          </cell>
          <cell r="BB230" t="str">
            <v>สืบครั้งที่ 2 รายงานผลสืบ 21/10/2567</v>
          </cell>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B230">
            <v>5</v>
          </cell>
          <cell r="CC230" t="str">
            <v>นุสบา</v>
          </cell>
          <cell r="CL230">
            <v>243936</v>
          </cell>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AA231">
            <v>11</v>
          </cell>
          <cell r="AB231">
            <v>2</v>
          </cell>
          <cell r="AC231">
            <v>2563</v>
          </cell>
          <cell r="AD231">
            <v>11</v>
          </cell>
          <cell r="AE231">
            <v>2</v>
          </cell>
          <cell r="AF231">
            <v>2563</v>
          </cell>
          <cell r="BB231" t="str">
            <v>สืบทรัพย์</v>
          </cell>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CM231">
            <v>243180</v>
          </cell>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X232">
            <v>27</v>
          </cell>
          <cell r="AY232">
            <v>9</v>
          </cell>
          <cell r="AZ232">
            <v>2564</v>
          </cell>
          <cell r="BA232" t="str">
            <v>ยึดเสร็จแล้ว</v>
          </cell>
          <cell r="BB232" t="str">
            <v>สืบทรัพย์//ยึดทรัพย์ (คำสั่ง 6/8/2564)//มีนัดการขายที่ดินนัดแรก 9/3/2565</v>
          </cell>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CM232">
            <v>243218</v>
          </cell>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AA233">
            <v>30</v>
          </cell>
          <cell r="AB233">
            <v>1</v>
          </cell>
          <cell r="AC233">
            <v>2560</v>
          </cell>
          <cell r="AD233">
            <v>30</v>
          </cell>
          <cell r="AE233">
            <v>1</v>
          </cell>
          <cell r="AF233">
            <v>2560</v>
          </cell>
          <cell r="BB233" t="str">
            <v>สืบทรัพย์</v>
          </cell>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AA234">
            <v>16</v>
          </cell>
          <cell r="AB234">
            <v>7</v>
          </cell>
          <cell r="AC234">
            <v>2561</v>
          </cell>
          <cell r="AD234">
            <v>16</v>
          </cell>
          <cell r="AE234">
            <v>7</v>
          </cell>
          <cell r="AF234">
            <v>2561</v>
          </cell>
          <cell r="BB234" t="str">
            <v>สืบทรัพย์</v>
          </cell>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CM234">
            <v>242976</v>
          </cell>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S235" t="str">
            <v>จังหวัดฝาง</v>
          </cell>
          <cell r="T235" t="str">
            <v>ผบ.1374</v>
          </cell>
          <cell r="U235">
            <v>2562</v>
          </cell>
          <cell r="V235" t="str">
            <v>ผบ.1562</v>
          </cell>
          <cell r="W235">
            <v>2562</v>
          </cell>
          <cell r="AA235">
            <v>11</v>
          </cell>
          <cell r="AB235">
            <v>11</v>
          </cell>
          <cell r="AC235">
            <v>2562</v>
          </cell>
          <cell r="AD235">
            <v>11</v>
          </cell>
          <cell r="AE235">
            <v>11</v>
          </cell>
          <cell r="AF235">
            <v>2562</v>
          </cell>
          <cell r="BB235" t="str">
            <v>สืบทรัพย์ รายงานวันที่ 25/12/2567</v>
          </cell>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C235" t="str">
            <v>ปฏิยุทธ์</v>
          </cell>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D236">
            <v>16</v>
          </cell>
          <cell r="AE236">
            <v>11</v>
          </cell>
          <cell r="AF236">
            <v>2562</v>
          </cell>
          <cell r="AG236">
            <v>22</v>
          </cell>
          <cell r="AH236">
            <v>4</v>
          </cell>
          <cell r="AI236">
            <v>2563</v>
          </cell>
          <cell r="BB236" t="str">
            <v>สืบทรัพย์</v>
          </cell>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D237">
            <v>17</v>
          </cell>
          <cell r="AE237">
            <v>11</v>
          </cell>
          <cell r="AF237">
            <v>2562</v>
          </cell>
          <cell r="AG237">
            <v>5</v>
          </cell>
          <cell r="AH237">
            <v>3</v>
          </cell>
          <cell r="AI237">
            <v>2563</v>
          </cell>
          <cell r="AM237" t="str">
            <v>โฉนด</v>
          </cell>
          <cell r="AN237" t="str">
            <v>33405</v>
          </cell>
          <cell r="AO237" t="str">
            <v>น้ำแพ่</v>
          </cell>
          <cell r="AP237" t="str">
            <v>พร้าว</v>
          </cell>
          <cell r="AQ237" t="str">
            <v>เชียงใหม่</v>
          </cell>
          <cell r="AX237">
            <v>26</v>
          </cell>
          <cell r="AY237">
            <v>8</v>
          </cell>
          <cell r="AZ237">
            <v>2564</v>
          </cell>
          <cell r="BA237" t="str">
            <v>ยึดไม่ได้</v>
          </cell>
          <cell r="BB237" t="str">
            <v>สืบทรัพย์//ยึดทรัพย์ (คำสั่ง 6/8/2564)</v>
          </cell>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CM237">
            <v>243367</v>
          </cell>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AA238">
            <v>12</v>
          </cell>
          <cell r="AB238">
            <v>5</v>
          </cell>
          <cell r="AC238">
            <v>2562</v>
          </cell>
          <cell r="AD238">
            <v>12</v>
          </cell>
          <cell r="AE238">
            <v>5</v>
          </cell>
          <cell r="AF238">
            <v>2562</v>
          </cell>
          <cell r="BB238" t="str">
            <v>สืบทรัพย์ครั้งที่ 2 รายงานผล25/6/2567</v>
          </cell>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B238">
            <v>5</v>
          </cell>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AA239">
            <v>16</v>
          </cell>
          <cell r="AB239">
            <v>6</v>
          </cell>
          <cell r="AC239">
            <v>2562</v>
          </cell>
          <cell r="AD239">
            <v>16</v>
          </cell>
          <cell r="AE239">
            <v>6</v>
          </cell>
          <cell r="AF239">
            <v>2562</v>
          </cell>
          <cell r="BB239" t="str">
            <v>สืบทรัพย์</v>
          </cell>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D240">
            <v>21</v>
          </cell>
          <cell r="AE240">
            <v>4</v>
          </cell>
          <cell r="AF240">
            <v>2562</v>
          </cell>
          <cell r="AG240">
            <v>2</v>
          </cell>
          <cell r="AH240">
            <v>8</v>
          </cell>
          <cell r="AI240">
            <v>2562</v>
          </cell>
          <cell r="BB240" t="str">
            <v>สืบทรัพย์</v>
          </cell>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AA241">
            <v>24</v>
          </cell>
          <cell r="AB241">
            <v>12</v>
          </cell>
          <cell r="AC241">
            <v>2561</v>
          </cell>
          <cell r="AD241">
            <v>24</v>
          </cell>
          <cell r="AE241">
            <v>12</v>
          </cell>
          <cell r="AF241">
            <v>2561</v>
          </cell>
          <cell r="BB241" t="str">
            <v>สืบครั้งที่ 2 รายงานผลสืบ 21/10/2567</v>
          </cell>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B241">
            <v>3</v>
          </cell>
          <cell r="CC241" t="str">
            <v>นุสบา</v>
          </cell>
          <cell r="CL241">
            <v>243936</v>
          </cell>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BB242" t="str">
            <v>ยึดทรัพย์</v>
          </cell>
          <cell r="BL242" t="str">
            <v xml:space="preserve">นายวราวุธ แก้วปัญญา </v>
          </cell>
          <cell r="BM242">
            <v>883162012591</v>
          </cell>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S243" t="str">
            <v>แขวงเชียงใหม่</v>
          </cell>
          <cell r="T243" t="str">
            <v>ผบ.200</v>
          </cell>
          <cell r="U243">
            <v>2561</v>
          </cell>
          <cell r="V243" t="str">
            <v>ผบ.4385</v>
          </cell>
          <cell r="W243">
            <v>2561</v>
          </cell>
          <cell r="AM243" t="str">
            <v>โฉนด</v>
          </cell>
          <cell r="AN243" t="str">
            <v>45534</v>
          </cell>
          <cell r="AO243" t="str">
            <v>ขี้เหล็ก</v>
          </cell>
          <cell r="AP243" t="str">
            <v>แม่ริม</v>
          </cell>
          <cell r="AQ243" t="str">
            <v>เชียงใหม่</v>
          </cell>
          <cell r="BB243" t="str">
            <v>สืบทรัพย์//ยึดทรัพย์(คำสั่ง 18/8/2564)//ชะลอการยึด บัญชีปรกติ (คำสั่ง 30/9/2564)</v>
          </cell>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T243">
            <v>6</v>
          </cell>
          <cell r="BU243" t="str">
            <v>มลฤดี</v>
          </cell>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S244" t="str">
            <v>จังหวัดฮอด</v>
          </cell>
          <cell r="T244" t="str">
            <v>ผบ.500</v>
          </cell>
          <cell r="U244">
            <v>2558</v>
          </cell>
          <cell r="V244" t="str">
            <v>ผบ.489</v>
          </cell>
          <cell r="W244">
            <v>2558</v>
          </cell>
          <cell r="BB244" t="str">
            <v>สืบทรัพย์(สำนักงานอื่นฟ้อง)</v>
          </cell>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U244" t="str">
            <v>มลฤดี</v>
          </cell>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S245" t="str">
            <v>แขวงเชียงใหม่</v>
          </cell>
          <cell r="T245" t="str">
            <v>ผบ.7990</v>
          </cell>
          <cell r="U245">
            <v>2562</v>
          </cell>
          <cell r="V245" t="str">
            <v>ผบ.8117</v>
          </cell>
          <cell r="W245">
            <v>2562</v>
          </cell>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BB245" t="str">
            <v>ยึดทรัพย์(สำนักงานอื่นฟ้อง)</v>
          </cell>
          <cell r="BL245" t="str">
            <v>นางสาวนิภาพร เนวิลัย</v>
          </cell>
          <cell r="BM245">
            <v>823660010551</v>
          </cell>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S246" t="str">
            <v>แขวงเชียงใหม่</v>
          </cell>
          <cell r="T246" t="str">
            <v>ผบ.11336</v>
          </cell>
          <cell r="U246">
            <v>2560</v>
          </cell>
          <cell r="V246" t="str">
            <v>ผบ.357</v>
          </cell>
          <cell r="W246">
            <v>2561</v>
          </cell>
          <cell r="BB246" t="str">
            <v>ยื่นเฉลี่ยทรัพย์21/5/2564(สำนักงานอื่นฟ้อง)</v>
          </cell>
          <cell r="BL246" t="str">
            <v>นางวัชรินทร์ แสงสุวรรณ</v>
          </cell>
          <cell r="BM246">
            <v>823660010552</v>
          </cell>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S247" t="str">
            <v>แขวงเชียงใหม่</v>
          </cell>
          <cell r="T247" t="str">
            <v>ผบ.13937</v>
          </cell>
          <cell r="U247">
            <v>2561</v>
          </cell>
          <cell r="V247" t="str">
            <v>ผบ.299</v>
          </cell>
          <cell r="W247">
            <v>2562</v>
          </cell>
          <cell r="BB247" t="str">
            <v>ยื่นเฉลี่ยทรัพย์21/5/2564(สำนักงานอื่นฟ้อง)</v>
          </cell>
          <cell r="BL247" t="str">
            <v>นายนิรันดร์ จันต๊ะโพธิ์</v>
          </cell>
          <cell r="BM247">
            <v>823661010424</v>
          </cell>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S248" t="str">
            <v>แขวงเชียงใหม่</v>
          </cell>
          <cell r="T248" t="str">
            <v>ผบ.13940</v>
          </cell>
          <cell r="U248">
            <v>2561</v>
          </cell>
          <cell r="V248" t="str">
            <v>ผบ.298</v>
          </cell>
          <cell r="W248">
            <v>2562</v>
          </cell>
          <cell r="AM248" t="str">
            <v>โฉนด</v>
          </cell>
          <cell r="AN248">
            <v>51174</v>
          </cell>
          <cell r="AO248" t="str">
            <v>ต้นเปา</v>
          </cell>
          <cell r="AP248" t="str">
            <v>สันกำแพง</v>
          </cell>
          <cell r="AQ248" t="str">
            <v>เชียงใหม่</v>
          </cell>
          <cell r="BB248" t="str">
            <v>ยึดทรัพย์(สำนักงานอื่นฟ้อง)//ยกเลิกยึดทรัพย์(ปิดบัญชี)</v>
          </cell>
          <cell r="BL248" t="str">
            <v>นางสาวอัจฉรา ตานัน</v>
          </cell>
          <cell r="BM248">
            <v>883204630037</v>
          </cell>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S249" t="str">
            <v>แขวงเชียงใหม่</v>
          </cell>
          <cell r="T249" t="str">
            <v>ผบ.8493</v>
          </cell>
          <cell r="U249">
            <v>2560</v>
          </cell>
          <cell r="V249" t="str">
            <v>ผบ.9029</v>
          </cell>
          <cell r="W249">
            <v>2560</v>
          </cell>
          <cell r="BB249" t="str">
            <v>เฉลี่ยทรัพย์(สำนักงานอื่นฟ้อง)//ยื่นเฉลี่ยไม่ได้เป็นทรัพย์คู่สมรส</v>
          </cell>
          <cell r="BL249" t="str">
            <v>นางสาวอัญชสา กันทพลหาญ</v>
          </cell>
          <cell r="BM249">
            <v>823760010187</v>
          </cell>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S250" t="str">
            <v>แขวงเชียงใหม่</v>
          </cell>
          <cell r="T250" t="str">
            <v>ผบ.10194</v>
          </cell>
          <cell r="U250">
            <v>2560</v>
          </cell>
          <cell r="V250" t="str">
            <v>ผบ.482</v>
          </cell>
          <cell r="W250">
            <v>2561</v>
          </cell>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BB250" t="str">
            <v>ยึดทรัพย์(สำนักงานอื่นฟ้อง)</v>
          </cell>
          <cell r="BL250" t="str">
            <v>นายวรพล จีระเชาวพันธุ์</v>
          </cell>
          <cell r="BM250">
            <v>823760010304</v>
          </cell>
          <cell r="BU250" t="str">
            <v>ศรัญญู</v>
          </cell>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S251" t="str">
            <v>แขวงเชียงใหม่</v>
          </cell>
          <cell r="T251" t="str">
            <v>ผบ.11335</v>
          </cell>
          <cell r="U251">
            <v>2560</v>
          </cell>
          <cell r="V251" t="str">
            <v>ผบ.312</v>
          </cell>
          <cell r="W251">
            <v>2561</v>
          </cell>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BB251" t="str">
            <v xml:space="preserve">ยึดทรัพย์(สำนักงานอื่นฟ้อง)//ให้ถอนการยึดทรัพย์และถอนบังคับคดี เนื่องจากชำระหนี้ปิดบัญชี 
28/9/2564 (คำสั่ง 29/9/2564)
</v>
          </cell>
          <cell r="BL251" t="str">
            <v>นางวลีย์ อินต๊ะ</v>
          </cell>
          <cell r="BM251">
            <v>823660010554</v>
          </cell>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S252" t="str">
            <v>จังหวัดฮอด</v>
          </cell>
          <cell r="T252" t="str">
            <v>ผบ.373</v>
          </cell>
          <cell r="U252">
            <v>2561</v>
          </cell>
          <cell r="V252" t="str">
            <v>ผบ.883</v>
          </cell>
          <cell r="W252">
            <v>2561</v>
          </cell>
          <cell r="AM252" t="str">
            <v>น.ส.3ก.</v>
          </cell>
          <cell r="AN252">
            <v>369</v>
          </cell>
          <cell r="AO252" t="str">
            <v>มืดกา</v>
          </cell>
          <cell r="AP252" t="str">
            <v>ดอยเต่า</v>
          </cell>
          <cell r="AQ252" t="str">
            <v>เชียงใหม่</v>
          </cell>
          <cell r="BB252" t="str">
            <v>ยึดทรัพย์(สำนักงานอื่นฟ้อง)//รายงานยึดทรัพย์ไม่ได้ 2/5/2566</v>
          </cell>
          <cell r="BL252" t="str">
            <v>นางสาววิชชุดา    ต๊ะอุด</v>
          </cell>
          <cell r="BM252">
            <v>823760010352</v>
          </cell>
          <cell r="BU252" t="str">
            <v>ศรัญญู (ยึด)</v>
          </cell>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S253" t="str">
            <v>จังหวัดฮอด</v>
          </cell>
          <cell r="T253" t="str">
            <v>ผบ.474</v>
          </cell>
          <cell r="U253">
            <v>2559</v>
          </cell>
          <cell r="V253" t="str">
            <v>ผบ.1385</v>
          </cell>
          <cell r="W253">
            <v>2559</v>
          </cell>
          <cell r="AM253" t="str">
            <v>น.ส.3ก.</v>
          </cell>
          <cell r="AN253">
            <v>1923</v>
          </cell>
          <cell r="AO253" t="str">
            <v>ท่าเดื่อ</v>
          </cell>
          <cell r="AP253" t="str">
            <v>ดอยเต่า</v>
          </cell>
          <cell r="AQ253" t="str">
            <v>เชียงใหม่</v>
          </cell>
          <cell r="BB253" t="str">
            <v>ยึดทรัพย์(สำนักงานอื่นฟ้อง)//รายงานยึดทรัพย์ไม่ได้ 2/5/2566</v>
          </cell>
          <cell r="BL253" t="str">
            <v>นายทัชนันท์ หล้ามา</v>
          </cell>
          <cell r="BM253">
            <v>823758010550</v>
          </cell>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S254" t="str">
            <v>จังหวัดฮอด</v>
          </cell>
          <cell r="T254" t="str">
            <v>ผบ.1445</v>
          </cell>
          <cell r="U254">
            <v>2561</v>
          </cell>
          <cell r="V254" t="str">
            <v>ผบ.260</v>
          </cell>
          <cell r="W254">
            <v>2562</v>
          </cell>
          <cell r="AX254">
            <v>9</v>
          </cell>
          <cell r="AY254">
            <v>9</v>
          </cell>
          <cell r="AZ254">
            <v>2564</v>
          </cell>
          <cell r="BA254" t="str">
            <v>เฉลี่ยเสร็จแล้ว</v>
          </cell>
          <cell r="BB254" t="str">
            <v>เฉลี่ยทรัพย์(สำนักงานอื่นฟ้อง)//ยื่น31/5/2564</v>
          </cell>
          <cell r="BL254" t="str">
            <v>นายเฉลิมกิต แบบแผน</v>
          </cell>
          <cell r="BM254">
            <v>823761010066</v>
          </cell>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S255" t="str">
            <v>จังหวัดฮอด</v>
          </cell>
          <cell r="T255" t="str">
            <v>ผบ.E321</v>
          </cell>
          <cell r="U255">
            <v>2563</v>
          </cell>
          <cell r="V255" t="str">
            <v>ผบ.E43</v>
          </cell>
          <cell r="W255">
            <v>2563</v>
          </cell>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BB255" t="str">
            <v>ยึดทรัพย์(สำนักงานอื่นฟ้อง)</v>
          </cell>
          <cell r="BL255" t="str">
            <v>นายถนอมทรัพย์ ติ๊บต่อเปี้ย</v>
          </cell>
          <cell r="BM255">
            <v>883263010596</v>
          </cell>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S256" t="str">
            <v>แขวงเชียงใหม่</v>
          </cell>
          <cell r="T256" t="str">
            <v>ผบ.5505</v>
          </cell>
          <cell r="U256">
            <v>2555</v>
          </cell>
          <cell r="V256" t="str">
            <v>ผบ.7305</v>
          </cell>
          <cell r="W256">
            <v>2555</v>
          </cell>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BB256" t="str">
            <v>ยึดทรัพย์(สำนักงานอื่นฟ้อง)//ยึดแล้ว รายงานผลวันที่ 3/9/2565</v>
          </cell>
          <cell r="BL256" t="str">
            <v>นางณัฐชา เรือนเงิน</v>
          </cell>
          <cell r="BM256">
            <v>883262010516</v>
          </cell>
          <cell r="CN256">
            <v>243133</v>
          </cell>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S257" t="str">
            <v>แขวงเชียงใหม่</v>
          </cell>
          <cell r="T257" t="str">
            <v>ผบ.10195</v>
          </cell>
          <cell r="U257">
            <v>2560</v>
          </cell>
          <cell r="V257" t="str">
            <v>ผบ.11178</v>
          </cell>
          <cell r="W257">
            <v>2560</v>
          </cell>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BB257" t="str">
            <v>ยึดทรัพย์(สำนักงานอื่นฟ้อง)</v>
          </cell>
          <cell r="BL257" t="str">
            <v>นางกาบแก้ว วิใจสา</v>
          </cell>
          <cell r="BM257">
            <v>823760010263</v>
          </cell>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S258" t="str">
            <v>แขวงเชียงใหม่</v>
          </cell>
          <cell r="T258" t="str">
            <v>ผบ.2559</v>
          </cell>
          <cell r="U258">
            <v>2563</v>
          </cell>
          <cell r="V258" t="str">
            <v>ผบ.11178</v>
          </cell>
          <cell r="W258">
            <v>2560</v>
          </cell>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BB258" t="str">
            <v>ยึดทรัพย์(สำนักงานอื่นฟ้อง)//ให้ถอนการยึดทรัพย์และถอนบังคับคดี เนื่องจากชำระหนี้ปิดบัญชี
แล้วเมื่อ 8/10/64//นัดถอนวันที่ 3/11/2564</v>
          </cell>
          <cell r="BL258" t="str">
            <v>นายวินัส กาบมาลา</v>
          </cell>
          <cell r="BM258">
            <v>883263010056</v>
          </cell>
          <cell r="CL258">
            <v>242835</v>
          </cell>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S259" t="str">
            <v>แขวงเชียงใหม่</v>
          </cell>
          <cell r="T259" t="str">
            <v>ผบ.1146</v>
          </cell>
          <cell r="U259">
            <v>2560</v>
          </cell>
          <cell r="V259" t="str">
            <v>ผบ.3662</v>
          </cell>
          <cell r="W259">
            <v>2560</v>
          </cell>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BB259" t="str">
            <v>ยึดทรัพย์(สำนักงานอื่นฟ้อง) // คัดถ่ายหมายแจ้งให้นำส่งโฉนด 17/11/2566 // นำส่งต้นฉบับโฉนด 27/11/2566 รายงานวันที่ 28/11/2566</v>
          </cell>
          <cell r="BL259" t="str">
            <v>นายพงษ์รักษ์ รักษเปรมปรีดิ์</v>
          </cell>
          <cell r="BM259">
            <v>0</v>
          </cell>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S260" t="str">
            <v>แขวงเชียงใหม่</v>
          </cell>
          <cell r="T260" t="str">
            <v>ผบ.463</v>
          </cell>
          <cell r="U260">
            <v>2560</v>
          </cell>
          <cell r="V260" t="str">
            <v>ผบ.2931</v>
          </cell>
          <cell r="W260">
            <v>2560</v>
          </cell>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L260" t="str">
            <v>นางสงวนจิต บุญเย็น</v>
          </cell>
          <cell r="BM260">
            <v>823759010459</v>
          </cell>
          <cell r="BU260" t="str">
            <v>ศรัญญู</v>
          </cell>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D261">
            <v>2</v>
          </cell>
          <cell r="AE261">
            <v>5</v>
          </cell>
          <cell r="AF261">
            <v>2563</v>
          </cell>
          <cell r="AG261">
            <v>9</v>
          </cell>
          <cell r="AH261">
            <v>9</v>
          </cell>
          <cell r="AI261">
            <v>2563</v>
          </cell>
          <cell r="BB261" t="str">
            <v>สืบทรัพย์(ไม่พบทรัพย์) // 7/1/2568 ลูกหนี้ปิดบัญชี</v>
          </cell>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T261">
            <v>3</v>
          </cell>
          <cell r="BU261" t="str">
            <v>มลฤดี</v>
          </cell>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BB262" t="str">
            <v>ยึดทรัพย์ 16/6/2564//เฉลี่ยทรัพย์</v>
          </cell>
          <cell r="BI262" t="str">
            <v>800022173911นาง   นงเยาว์</v>
          </cell>
          <cell r="BL262" t="str">
            <v>นางนงเยาว์ ศรีวิชัย</v>
          </cell>
          <cell r="BM262">
            <v>0</v>
          </cell>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S263" t="str">
            <v>แขวงชียงราย</v>
          </cell>
          <cell r="T263" t="str">
            <v>ผบ.2446</v>
          </cell>
          <cell r="U263">
            <v>2563</v>
          </cell>
          <cell r="V263" t="str">
            <v>ผบ.2450</v>
          </cell>
          <cell r="W263">
            <v>2563</v>
          </cell>
          <cell r="BB263" t="str">
            <v>สืบทรัพย์(สำนักงานอื่นฟ้อง)</v>
          </cell>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AA264">
            <v>27</v>
          </cell>
          <cell r="AB264">
            <v>1</v>
          </cell>
          <cell r="AC264">
            <v>2563</v>
          </cell>
          <cell r="AD264">
            <v>27</v>
          </cell>
          <cell r="AE264">
            <v>1</v>
          </cell>
          <cell r="AF264">
            <v>2563</v>
          </cell>
          <cell r="BB264" t="str">
            <v>สืบทรัพย์</v>
          </cell>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U264" t="str">
            <v>มลฤดี</v>
          </cell>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AM265" t="str">
            <v>โฉนด</v>
          </cell>
          <cell r="AN265" t="str">
            <v>17722</v>
          </cell>
          <cell r="AO265" t="str">
            <v>สองแคว</v>
          </cell>
          <cell r="AP265" t="str">
            <v>ดอยหล่อ</v>
          </cell>
          <cell r="AQ265" t="str">
            <v>เชียงใหม่</v>
          </cell>
          <cell r="BB265" t="str">
            <v>สืบทรัพย์//ยึดทรัพย์ (คำสั่ง 4/11/2564)</v>
          </cell>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BB266" t="str">
            <v>สืบทรัพย์</v>
          </cell>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T266">
            <v>4</v>
          </cell>
          <cell r="BU266" t="str">
            <v>มลฤดี</v>
          </cell>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AA267">
            <v>8</v>
          </cell>
          <cell r="AB267">
            <v>9</v>
          </cell>
          <cell r="AC267">
            <v>2563</v>
          </cell>
          <cell r="AD267">
            <v>8</v>
          </cell>
          <cell r="AE267">
            <v>9</v>
          </cell>
          <cell r="AF267">
            <v>2563</v>
          </cell>
          <cell r="BB267" t="str">
            <v>สืบทรัพย์ รอบ 2 (คำสั่ง 4/12/2567) รายงานวันที่ 1/2/2568</v>
          </cell>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C267" t="str">
            <v>ปฏิยุทธ์</v>
          </cell>
          <cell r="CL267">
            <v>244031</v>
          </cell>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AA268">
            <v>5</v>
          </cell>
          <cell r="AB268">
            <v>8</v>
          </cell>
          <cell r="AC268">
            <v>2563</v>
          </cell>
          <cell r="AD268">
            <v>5</v>
          </cell>
          <cell r="AE268">
            <v>8</v>
          </cell>
          <cell r="AF268">
            <v>2563</v>
          </cell>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X268">
            <v>8</v>
          </cell>
          <cell r="AY268">
            <v>12</v>
          </cell>
          <cell r="AZ268">
            <v>2564</v>
          </cell>
          <cell r="BA268" t="str">
            <v>ยึดเสร็จแล้ว</v>
          </cell>
          <cell r="BB268" t="str">
            <v>สืบทรัพย์//คำสั่งยึด2/9/2564//ชะลอยึดจนกว่าจะมีคำสั่ง//ยึดแล้ว</v>
          </cell>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T268">
            <v>3</v>
          </cell>
          <cell r="BU268" t="str">
            <v>มลฤดี</v>
          </cell>
          <cell r="CL268">
            <v>242866</v>
          </cell>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AA269">
            <v>17</v>
          </cell>
          <cell r="AB269">
            <v>1</v>
          </cell>
          <cell r="AC269">
            <v>2561</v>
          </cell>
          <cell r="AD269">
            <v>17</v>
          </cell>
          <cell r="AE269">
            <v>1</v>
          </cell>
          <cell r="AF269">
            <v>2561</v>
          </cell>
          <cell r="BB269" t="str">
            <v>สืบทรัพย์</v>
          </cell>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S270" t="str">
            <v>จังหวัดลำพูน</v>
          </cell>
          <cell r="T270" t="str">
            <v>ผบ.3069</v>
          </cell>
          <cell r="U270">
            <v>2562</v>
          </cell>
          <cell r="V270" t="str">
            <v>ผบ.3431</v>
          </cell>
          <cell r="W270">
            <v>2562</v>
          </cell>
          <cell r="AA270">
            <v>21</v>
          </cell>
          <cell r="AB270">
            <v>10</v>
          </cell>
          <cell r="AC270">
            <v>2562</v>
          </cell>
          <cell r="AD270">
            <v>21</v>
          </cell>
          <cell r="AE270">
            <v>10</v>
          </cell>
          <cell r="AF270">
            <v>2562</v>
          </cell>
          <cell r="AM270" t="str">
            <v>โฉนด</v>
          </cell>
          <cell r="AN270">
            <v>137240</v>
          </cell>
          <cell r="AO270" t="str">
            <v>ในเมือง</v>
          </cell>
          <cell r="AP270" t="str">
            <v>เมือง</v>
          </cell>
          <cell r="AQ270" t="str">
            <v>ลำพูน</v>
          </cell>
          <cell r="BB270" t="str">
            <v>สืบทรัพย์//ยึดทรัพย์ (คำสั่ง 6/8/2564)//ชะลอการยึด บัญชีปรกติ (คำสั่ง 30/9/2564)</v>
          </cell>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T270">
            <v>4</v>
          </cell>
          <cell r="BU270" t="str">
            <v>มลฤดี</v>
          </cell>
          <cell r="CM270">
            <v>243468</v>
          </cell>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AA271">
            <v>5</v>
          </cell>
          <cell r="AB271">
            <v>8</v>
          </cell>
          <cell r="AC271">
            <v>2564</v>
          </cell>
          <cell r="AD271">
            <v>5</v>
          </cell>
          <cell r="AE271">
            <v>8</v>
          </cell>
          <cell r="AF271">
            <v>2564</v>
          </cell>
          <cell r="BB271" t="str">
            <v>สืบทรัพย์//เฉลี่ยทรัพย์ (คำสั่ง 6/8/2564)//สืบทรัพย์ครั้งที่ 2 27/5/2567//รายงายครั้งที่ 2 7/6/2567//</v>
          </cell>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S272" t="str">
            <v>จังหวัดบุรีรัมย์</v>
          </cell>
          <cell r="T272" t="str">
            <v>ผบ.1307</v>
          </cell>
          <cell r="U272">
            <v>2563</v>
          </cell>
          <cell r="V272" t="str">
            <v>ผบ3857</v>
          </cell>
          <cell r="W272">
            <v>2563</v>
          </cell>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BB272" t="str">
            <v>ยึดทรัพย์(สำนักงานอื่นฟ้อง)</v>
          </cell>
          <cell r="BL272" t="str">
            <v>นายสุรชัย ดีจริง</v>
          </cell>
          <cell r="BM272">
            <v>883262012394</v>
          </cell>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AA273">
            <v>10</v>
          </cell>
          <cell r="AB273">
            <v>3</v>
          </cell>
          <cell r="AC273">
            <v>2563</v>
          </cell>
          <cell r="AD273">
            <v>10</v>
          </cell>
          <cell r="AE273">
            <v>3</v>
          </cell>
          <cell r="AF273">
            <v>2563</v>
          </cell>
          <cell r="AM273" t="str">
            <v>โฉนด</v>
          </cell>
          <cell r="AN273" t="str">
            <v>23013</v>
          </cell>
          <cell r="AO273" t="str">
            <v>เหมืองแก้ว</v>
          </cell>
          <cell r="AP273" t="str">
            <v>แม่ริม</v>
          </cell>
          <cell r="AQ273" t="str">
            <v>เชียงใหม่</v>
          </cell>
          <cell r="BB273" t="str">
            <v>สืบทรัพย์//ยึดทรัพย์ (คำสั่ง 24/1/2565)</v>
          </cell>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T273">
            <v>6</v>
          </cell>
          <cell r="BU273" t="str">
            <v>มลฤดี
สารุทธ์ (ยึด)</v>
          </cell>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D274">
            <v>19</v>
          </cell>
          <cell r="AE274">
            <v>1</v>
          </cell>
          <cell r="AF274">
            <v>2563</v>
          </cell>
          <cell r="AG274">
            <v>26</v>
          </cell>
          <cell r="AH274">
            <v>5</v>
          </cell>
          <cell r="AI274">
            <v>2563</v>
          </cell>
          <cell r="BB274" t="str">
            <v>สืบทรัพย์//รายงานผล 25/6/2567</v>
          </cell>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S275" t="str">
            <v>จังหวัดฝาง</v>
          </cell>
          <cell r="T275" t="str">
            <v>ผบ.1365</v>
          </cell>
          <cell r="U275">
            <v>2562</v>
          </cell>
          <cell r="V275" t="str">
            <v>ผบ.1547</v>
          </cell>
          <cell r="W275">
            <v>2562</v>
          </cell>
          <cell r="AA275">
            <v>11</v>
          </cell>
          <cell r="AB275">
            <v>11</v>
          </cell>
          <cell r="AC275">
            <v>2562</v>
          </cell>
          <cell r="AD275">
            <v>11</v>
          </cell>
          <cell r="AE275">
            <v>11</v>
          </cell>
          <cell r="AF275">
            <v>2562</v>
          </cell>
          <cell r="BB275" t="str">
            <v>สืบทรัพย์//รายงานผลสืบครั้งที่ 2 วันที่ 21/4/2568</v>
          </cell>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t="str">
            <v>1.นายภูดิส  เทพทองคำ
2.นางสาวปวลี  จี๋ดอกแก้ว
3.นางจันทร์จิรา  มีวรรณ
4.นายเฉลิม  มีวรรณ</v>
          </cell>
          <cell r="BW275" t="str">
            <v>จำเลยที่ 1
จำเลยที่ 2
จำเลยที่ 3
คู่สมรสจำเลยที่ 3</v>
          </cell>
          <cell r="BX275" t="str">
            <v xml:space="preserve">3-5099-01286-38-7
3-5009-00589-54-0
3-5009-00114-36-3
3-5009-01082-45-7
</v>
          </cell>
          <cell r="BY275" t="str">
            <v xml:space="preserve">-ไม่พบว่ามีกรรมสิทธิ์ในที่ดิน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8526 ต.แม่ทะลบ อ.ไชยปราการ จ.เชียงใหม่ (ติดจำนอง ธ.กรุงไทย)
-พบว่ามีกรรมสิทธิ์ในที่ดิน โฉนดเลขที่ 10089 ต.ศรีดงเย็น อ.ไชยปราการ จ.เชียงใหม่ (ปลอดจำนอง)
-พบว่ามีกรรมสิทธิ์ในที่ดิน โฉนดเลขที่ 10090 ต.ศรีดงเย็น อ.ไชยปราการ จ.เชียงใหม่ (ติดจำนอง ธ.กรุงไทย)
-พบว่ามีกรรมสิทธิ์ในที่ดิน โฉนดเลขที่ 9561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 </v>
          </cell>
          <cell r="BZ275" t="str">
            <v>พบทรัพย์</v>
          </cell>
          <cell r="CB275">
            <v>4</v>
          </cell>
          <cell r="CC275" t="str">
            <v>นุสบา</v>
          </cell>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D276">
            <v>17</v>
          </cell>
          <cell r="AE276">
            <v>11</v>
          </cell>
          <cell r="AF276">
            <v>2562</v>
          </cell>
          <cell r="AG276">
            <v>13</v>
          </cell>
          <cell r="AH276">
            <v>2</v>
          </cell>
          <cell r="AI276">
            <v>2563</v>
          </cell>
          <cell r="BB276" t="str">
            <v>สืบทรัพย์</v>
          </cell>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T276">
            <v>3</v>
          </cell>
          <cell r="BU276" t="str">
            <v>มลฤดี</v>
          </cell>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AA277">
            <v>31</v>
          </cell>
          <cell r="AB277">
            <v>8</v>
          </cell>
          <cell r="AC277">
            <v>2563</v>
          </cell>
          <cell r="AD277">
            <v>31</v>
          </cell>
          <cell r="AE277">
            <v>8</v>
          </cell>
          <cell r="AF277">
            <v>2563</v>
          </cell>
          <cell r="BB277" t="str">
            <v>สืบทรัพย์//รายงานผลสืบทรัพย์ 2/10/2567</v>
          </cell>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U277" t="str">
            <v>มลฤดี</v>
          </cell>
          <cell r="BV277" t="str">
            <v>2.นางสาวปวลี จี๋ดอกแก้ว</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C277" t="str">
            <v>วชิราภรณ์</v>
          </cell>
          <cell r="CL277">
            <v>243910</v>
          </cell>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D278">
            <v>6</v>
          </cell>
          <cell r="AE278">
            <v>8</v>
          </cell>
          <cell r="AF278">
            <v>2563</v>
          </cell>
          <cell r="BB278" t="str">
            <v>สืบทรัพย์//สืบครั้งที่สอง5/4/2567//รายงานผลสืบครั้งที่สอง5/5/2567//</v>
          </cell>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3.นางจันทร์จิรา มีวรรณ</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D279">
            <v>6</v>
          </cell>
          <cell r="AE279">
            <v>5</v>
          </cell>
          <cell r="AF279">
            <v>2564</v>
          </cell>
          <cell r="BB279" t="str">
            <v>สืบทรัพย์//สืบทรัพย์ครั้งที่2 30/5/2567//ลงผลสืบครั้งที่2 6/6/2567//รายงานผล 7/6/2567//</v>
          </cell>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4.นายเฉลิม มีวรรณ</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AA280">
            <v>6</v>
          </cell>
          <cell r="AB280">
            <v>2</v>
          </cell>
          <cell r="AC280">
            <v>2561</v>
          </cell>
          <cell r="BB280" t="str">
            <v>สืบทรัพย์ครั้งที่ 2 รายงานผลสืบ 5/7/2567</v>
          </cell>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CB280">
            <v>4</v>
          </cell>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AA281">
            <v>17</v>
          </cell>
          <cell r="AB281">
            <v>11</v>
          </cell>
          <cell r="AC281">
            <v>2563</v>
          </cell>
          <cell r="AD281">
            <v>17</v>
          </cell>
          <cell r="AE281">
            <v>11</v>
          </cell>
          <cell r="AF281">
            <v>2563</v>
          </cell>
          <cell r="BB281" t="str">
            <v>สืบทรัพย์</v>
          </cell>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AA282">
            <v>7</v>
          </cell>
          <cell r="AB282">
            <v>12</v>
          </cell>
          <cell r="AC282">
            <v>2561</v>
          </cell>
          <cell r="AD282">
            <v>7</v>
          </cell>
          <cell r="AE282">
            <v>12</v>
          </cell>
          <cell r="AF282">
            <v>2561</v>
          </cell>
          <cell r="BB282" t="str">
            <v>รับงาน1/8/2565/สืบทรัพย์แล้ว//รายงานผล วันที่ 6/9/2565</v>
          </cell>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D283">
            <v>31</v>
          </cell>
          <cell r="AE283">
            <v>3</v>
          </cell>
          <cell r="AF283">
            <v>2562</v>
          </cell>
          <cell r="AG283">
            <v>9</v>
          </cell>
          <cell r="AH283">
            <v>6</v>
          </cell>
          <cell r="AI283">
            <v>2563</v>
          </cell>
          <cell r="BB283" t="str">
            <v>สืบครั้งที่ 2 รายงานผลสืบ 21/10/2567</v>
          </cell>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B283">
            <v>2</v>
          </cell>
          <cell r="CC283" t="str">
            <v>นุสบา</v>
          </cell>
          <cell r="CL283">
            <v>243936</v>
          </cell>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AA284">
            <v>17</v>
          </cell>
          <cell r="AB284">
            <v>10</v>
          </cell>
          <cell r="AC284">
            <v>2562</v>
          </cell>
          <cell r="AD284">
            <v>17</v>
          </cell>
          <cell r="AE284">
            <v>10</v>
          </cell>
          <cell r="AF284">
            <v>2562</v>
          </cell>
          <cell r="BB284" t="str">
            <v>สืบทรัพย์</v>
          </cell>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D285">
            <v>7</v>
          </cell>
          <cell r="AE285">
            <v>3</v>
          </cell>
          <cell r="AF285">
            <v>2563</v>
          </cell>
          <cell r="AG285">
            <v>14</v>
          </cell>
          <cell r="AH285">
            <v>3</v>
          </cell>
          <cell r="AI285">
            <v>2564</v>
          </cell>
          <cell r="BB285" t="str">
            <v>สืบทรัพย์</v>
          </cell>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T285">
            <v>2</v>
          </cell>
          <cell r="BU285" t="str">
            <v>มลฤดี</v>
          </cell>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AA286">
            <v>29</v>
          </cell>
          <cell r="AB286">
            <v>3</v>
          </cell>
          <cell r="AC286">
            <v>2561</v>
          </cell>
          <cell r="BB286" t="str">
            <v>สืบทรัพย์ (คำสั่ง 20/9/2564 )สำนักงานอื่นฟ้อง</v>
          </cell>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CM286">
            <v>243333</v>
          </cell>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AA287">
            <v>17</v>
          </cell>
          <cell r="AB287">
            <v>11</v>
          </cell>
          <cell r="AC287">
            <v>2563</v>
          </cell>
          <cell r="AD287">
            <v>17</v>
          </cell>
          <cell r="AE287">
            <v>11</v>
          </cell>
          <cell r="AF287">
            <v>2563</v>
          </cell>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BB287" t="str">
            <v>สืบทรัพย์//ยึดทรัพย์ (คำสั่ง 8/11/2564)//ยึดแล้ว คืนแฟ้มยึด 25/1/2565</v>
          </cell>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CN287">
            <v>242913</v>
          </cell>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AA288">
            <v>31</v>
          </cell>
          <cell r="AB288">
            <v>8</v>
          </cell>
          <cell r="AC288">
            <v>2563</v>
          </cell>
          <cell r="AD288">
            <v>31</v>
          </cell>
          <cell r="AE288">
            <v>8</v>
          </cell>
          <cell r="AF288">
            <v>2563</v>
          </cell>
          <cell r="BB288" t="str">
            <v>สืบทรัพย์(ไม่พบทรัพย์)</v>
          </cell>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T288">
            <v>4</v>
          </cell>
          <cell r="BU288" t="str">
            <v>มลฤดี</v>
          </cell>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AA289">
            <v>17</v>
          </cell>
          <cell r="AB289">
            <v>11</v>
          </cell>
          <cell r="AC289">
            <v>2563</v>
          </cell>
          <cell r="AD289">
            <v>17</v>
          </cell>
          <cell r="AE289">
            <v>11</v>
          </cell>
          <cell r="AF289">
            <v>2563</v>
          </cell>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X289">
            <v>17</v>
          </cell>
          <cell r="AY289">
            <v>12</v>
          </cell>
          <cell r="AZ289">
            <v>2564</v>
          </cell>
          <cell r="BA289" t="str">
            <v>ยึดเสร็จแล้ว</v>
          </cell>
          <cell r="BB289" t="str">
            <v>สืบทรัพย์//ยึดทรัพย์ (คำสั่ง 6/10/2564)//ยึดแล้ว</v>
          </cell>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U289" t="str">
            <v>มลฤดี</v>
          </cell>
          <cell r="CL289">
            <v>242874</v>
          </cell>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AA290">
            <v>17</v>
          </cell>
          <cell r="AB290">
            <v>11</v>
          </cell>
          <cell r="AC290">
            <v>2563</v>
          </cell>
          <cell r="AD290">
            <v>17</v>
          </cell>
          <cell r="AE290">
            <v>11</v>
          </cell>
          <cell r="AF290">
            <v>2563</v>
          </cell>
          <cell r="BB290" t="str">
            <v>สืบทรัพย์(ไม่พบทรัพย์)</v>
          </cell>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U290" t="str">
            <v>มลฤดี</v>
          </cell>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AA291">
            <v>17</v>
          </cell>
          <cell r="AB291">
            <v>11</v>
          </cell>
          <cell r="AC291">
            <v>2563</v>
          </cell>
          <cell r="AD291">
            <v>17</v>
          </cell>
          <cell r="AE291">
            <v>11</v>
          </cell>
          <cell r="AF291">
            <v>2563</v>
          </cell>
          <cell r="BB291" t="str">
            <v>สืบทรัพย์</v>
          </cell>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U291" t="str">
            <v>มลฤดี</v>
          </cell>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AA292">
            <v>17</v>
          </cell>
          <cell r="AB292">
            <v>11</v>
          </cell>
          <cell r="AC292">
            <v>2563</v>
          </cell>
          <cell r="AD292">
            <v>17</v>
          </cell>
          <cell r="AE292">
            <v>11</v>
          </cell>
          <cell r="AF292">
            <v>2563</v>
          </cell>
          <cell r="BB292" t="str">
            <v>สืบทรัพย์ครั้งที่ 2 รายงานผลสืบ 7/11/2567</v>
          </cell>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B292">
            <v>6</v>
          </cell>
          <cell r="CC292" t="str">
            <v>นุสบา</v>
          </cell>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AA293">
            <v>10</v>
          </cell>
          <cell r="AB293">
            <v>6</v>
          </cell>
          <cell r="AC293">
            <v>2563</v>
          </cell>
          <cell r="AD293">
            <v>10</v>
          </cell>
          <cell r="AE293">
            <v>6</v>
          </cell>
          <cell r="AF293">
            <v>2563</v>
          </cell>
          <cell r="AM293" t="str">
            <v>น.ส 3 ก.</v>
          </cell>
          <cell r="AN293" t="str">
            <v>1832</v>
          </cell>
          <cell r="AO293" t="str">
            <v>นาหมอม้า</v>
          </cell>
          <cell r="AP293" t="str">
            <v>เมือง</v>
          </cell>
          <cell r="AQ293" t="str">
            <v>อำนาจเจริญ</v>
          </cell>
          <cell r="BB293" t="str">
            <v>สืบทรัพย์//รายนี้ให้ตั้งเรื่องยึดทรัพย์ข้ามเขตอย่างเดียว</v>
          </cell>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U293" t="str">
            <v>มลฤดี
ศรัญญู (ยึด)</v>
          </cell>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AA294">
            <v>17</v>
          </cell>
          <cell r="AB294">
            <v>10</v>
          </cell>
          <cell r="AC294">
            <v>2562</v>
          </cell>
          <cell r="AD294">
            <v>17</v>
          </cell>
          <cell r="AE294">
            <v>10</v>
          </cell>
          <cell r="AF294">
            <v>2562</v>
          </cell>
          <cell r="BB294" t="str">
            <v>คำสั่งสืบทรัพย์ครั้งที่ 2 วันที่ 4/8/2566//สืบแล้ว รายงานผล25/6/2567</v>
          </cell>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S295" t="str">
            <v>จังหวัดพะเยา</v>
          </cell>
          <cell r="T295" t="str">
            <v>ผบ.2356</v>
          </cell>
          <cell r="U295">
            <v>2557</v>
          </cell>
          <cell r="V295" t="str">
            <v>ผบ.2705</v>
          </cell>
          <cell r="W295">
            <v>2557</v>
          </cell>
          <cell r="BB295" t="str">
            <v>สืบทรัพย์(สำนักงานอื่นฟ้อง) ปิดบัญชี</v>
          </cell>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Y295" t="str">
            <v>-ไม่พบว่ามีกรรมสิทธิ์ในที่ดิน อ.หางดง จ.เชียงใหม่</v>
          </cell>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V296" t="str">
            <v>2.นางสุรีพร  สุขอร่าม</v>
          </cell>
          <cell r="BW296" t="str">
            <v>จำเลยที่ 2</v>
          </cell>
          <cell r="BX296" t="str">
            <v>3-5099-01401-11-9</v>
          </cell>
          <cell r="BY296" t="str">
            <v>-ไม่พบว่ามีกรรมสิทธิ์ในที่ดิน อ.แม่ริม จ.เชียงใหม่</v>
          </cell>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S297" t="str">
            <v>แขวงเชียงใหม่</v>
          </cell>
          <cell r="T297" t="str">
            <v>ผบ.2061</v>
          </cell>
          <cell r="U297">
            <v>2555</v>
          </cell>
          <cell r="V297" t="str">
            <v>ผบ.3793</v>
          </cell>
          <cell r="W297">
            <v>2555</v>
          </cell>
          <cell r="BB297" t="str">
            <v>สืบทรัพย์(สำนักงานอื่นฟ้อง)</v>
          </cell>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S297" t="str">
            <v>พบ</v>
          </cell>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S298" t="str">
            <v>จังหวัดฝาง</v>
          </cell>
          <cell r="T298" t="str">
            <v>ผบ.120</v>
          </cell>
          <cell r="U298">
            <v>2554</v>
          </cell>
          <cell r="V298" t="str">
            <v>ผบ.160</v>
          </cell>
          <cell r="W298">
            <v>2554</v>
          </cell>
          <cell r="AA298">
            <v>20</v>
          </cell>
          <cell r="AB298">
            <v>6</v>
          </cell>
          <cell r="AC298">
            <v>2554</v>
          </cell>
          <cell r="BB298" t="str">
            <v>สืบทรัพย์(พบทรัพย์)(สำนักงานอื่นฟ้อง)</v>
          </cell>
          <cell r="BL298" t="str">
            <v>นางกาญจนา  ทองจินดา</v>
          </cell>
          <cell r="BM298">
            <v>0</v>
          </cell>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V298" t="str">
            <v>4.นางอัจฉรา  บัวทอง</v>
          </cell>
          <cell r="BW298" t="str">
            <v>จำเลยที่ 3</v>
          </cell>
          <cell r="BX298" t="str">
            <v>3-5099-00715-72-1</v>
          </cell>
          <cell r="BY298" t="str">
            <v>-ไม่พบว่ามีกรรมสิทธิ์ในที่ดิน อ.เมือง จ.เชียงใหม่</v>
          </cell>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S299" t="str">
            <v>จังหวัดฝาง</v>
          </cell>
          <cell r="T299" t="str">
            <v>ผบ.458</v>
          </cell>
          <cell r="U299">
            <v>2555</v>
          </cell>
          <cell r="V299" t="str">
            <v>ผบ.617</v>
          </cell>
          <cell r="W299">
            <v>2555</v>
          </cell>
          <cell r="BB299" t="str">
            <v>สืบทรัพย์(สำนักงานอื่นฟ้อง)//สืบทรัพย์ครั้งที่ 2 (คำสั่ง 12/1/2565) // รายงานสืบ 11/3/2565</v>
          </cell>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S300" t="str">
            <v>จังหวัดฝาง</v>
          </cell>
          <cell r="T300" t="str">
            <v>ผบ.628</v>
          </cell>
          <cell r="U300">
            <v>2554</v>
          </cell>
          <cell r="V300" t="str">
            <v>ผบ.60</v>
          </cell>
          <cell r="W300">
            <v>2555</v>
          </cell>
          <cell r="BB300" t="str">
            <v>สืบทรัพย์(สำนักงานอื่นฟ้อง)//สืบทรัพย์ครั้งที่ 2 (คำสั่ง 12/1/2565)</v>
          </cell>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CL300">
            <v>242971</v>
          </cell>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S301" t="str">
            <v>แขวงเชียงใหม่</v>
          </cell>
          <cell r="T301" t="str">
            <v>ผบ5196</v>
          </cell>
          <cell r="U301">
            <v>2555</v>
          </cell>
          <cell r="V301" t="str">
            <v>ผบ5445</v>
          </cell>
          <cell r="W301">
            <v>2555</v>
          </cell>
          <cell r="AA301">
            <v>8</v>
          </cell>
          <cell r="AB301">
            <v>9</v>
          </cell>
          <cell r="AC301">
            <v>2555</v>
          </cell>
          <cell r="BB301" t="str">
            <v>สืบทรัพย์(สำนักงานอื่นฟ้อง)//สืบทรัพย์ครั้งที่ 2 (คำสั่ง 12/1/2565)</v>
          </cell>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L301">
            <v>242971</v>
          </cell>
          <cell r="CM301">
            <v>243069</v>
          </cell>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AA302">
            <v>11</v>
          </cell>
          <cell r="AB302">
            <v>10</v>
          </cell>
          <cell r="AC302">
            <v>2555</v>
          </cell>
          <cell r="BB302" t="str">
            <v>สืบทรัพย์(สำนักงานอื่นฟ้อง)//สืบทรัพย์ครั้งที่ 2 (คำสั่ง 12/1/2565)</v>
          </cell>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Y302" t="str">
            <v>-ไม่พบว่ามีกรรมสิทธิ์ในที่ดิน อ.หางดง จ.เชียงใหม่</v>
          </cell>
          <cell r="BZ302" t="str">
            <v>พบทรัพย์</v>
          </cell>
          <cell r="CA302" t="str">
            <v>พบทรัพย์</v>
          </cell>
          <cell r="CB302">
            <v>12</v>
          </cell>
          <cell r="CL302">
            <v>242971</v>
          </cell>
          <cell r="CM302">
            <v>243069</v>
          </cell>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S303" t="str">
            <v>จังหวัดเชียงใหม่</v>
          </cell>
          <cell r="T303" t="str">
            <v>ผบ1828</v>
          </cell>
          <cell r="U303">
            <v>2555</v>
          </cell>
          <cell r="V303" t="str">
            <v>ผบ42</v>
          </cell>
          <cell r="W303">
            <v>2556</v>
          </cell>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BB303" t="str">
            <v>สืบทรัพย์(สำนักงานอื่นฟ้อง)//ยึดทรัพย์ 17/6/64</v>
          </cell>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Y303" t="str">
            <v>-พบว่ามีกรรมสิทธิ์ในที่ดิน โฉนดเลขที่ 10557 ต.น้ำรึม อ.เมืองตาก จ.ตาก</v>
          </cell>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S304" t="str">
            <v>แขวงเชียงใหม่</v>
          </cell>
          <cell r="T304" t="str">
            <v>ผบ4795</v>
          </cell>
          <cell r="U304">
            <v>2554</v>
          </cell>
          <cell r="V304" t="str">
            <v>ผบ4380</v>
          </cell>
          <cell r="W304">
            <v>2554</v>
          </cell>
          <cell r="BB304" t="str">
            <v>สืบทรัพย์(สำนักงานอื่นฟ้อง)</v>
          </cell>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S305" t="str">
            <v>แขวงเชียงใหม่</v>
          </cell>
          <cell r="T305" t="str">
            <v>ผบ4718</v>
          </cell>
          <cell r="U305">
            <v>2555</v>
          </cell>
          <cell r="V305" t="str">
            <v>ผบ7342</v>
          </cell>
          <cell r="W305">
            <v>2555</v>
          </cell>
          <cell r="BB305" t="str">
            <v>สืบทรัพย์(สำนักงานอื่นฟ้อง)</v>
          </cell>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S306" t="str">
            <v>จังหวัดฝาง</v>
          </cell>
          <cell r="T306" t="str">
            <v>ผบ384</v>
          </cell>
          <cell r="U306">
            <v>2555</v>
          </cell>
          <cell r="V306" t="str">
            <v>ผบ490</v>
          </cell>
          <cell r="W306">
            <v>2555</v>
          </cell>
          <cell r="BB306" t="str">
            <v>สืบทรัพย์(สำนักงานอื่นฟ้อง)//สืบทรัพย์ครั้งที่ 2 (คำสั่ง 12/1/2565)</v>
          </cell>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U306" t="str">
            <v>จันทร์นิภา</v>
          </cell>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S307" t="str">
            <v>จังหวัดฝาง</v>
          </cell>
          <cell r="T307" t="str">
            <v>ผบ467</v>
          </cell>
          <cell r="U307">
            <v>2555</v>
          </cell>
          <cell r="V307" t="str">
            <v>ผบ596</v>
          </cell>
          <cell r="W307">
            <v>2555</v>
          </cell>
          <cell r="BB307" t="str">
            <v>สืบทรัพย์(สำนักงานอื่นฟ้อง)//สืบทรัพย์ครั้งที่ 2 (คำสั่ง 12/1/2565)</v>
          </cell>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S307" t="str">
            <v>พบ</v>
          </cell>
          <cell r="BU307" t="str">
            <v>จันทร์นิภา</v>
          </cell>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S308" t="str">
            <v>จังหวัดฝาง</v>
          </cell>
          <cell r="T308" t="str">
            <v>ผบ638</v>
          </cell>
          <cell r="U308">
            <v>2554</v>
          </cell>
          <cell r="V308" t="str">
            <v>ผบ605</v>
          </cell>
          <cell r="W308">
            <v>2554</v>
          </cell>
          <cell r="AA308">
            <v>18</v>
          </cell>
          <cell r="AB308">
            <v>12</v>
          </cell>
          <cell r="AC308">
            <v>2554</v>
          </cell>
          <cell r="AM308" t="str">
            <v>น.ส.3ก.</v>
          </cell>
          <cell r="AN308">
            <v>434</v>
          </cell>
          <cell r="AO308" t="str">
            <v>ม่อนปิ่น</v>
          </cell>
          <cell r="AP308" t="str">
            <v>ฝาง</v>
          </cell>
          <cell r="AQ308" t="str">
            <v>เชียงใหม่</v>
          </cell>
          <cell r="AX308">
            <v>14</v>
          </cell>
          <cell r="AY308">
            <v>6</v>
          </cell>
          <cell r="AZ308">
            <v>2564</v>
          </cell>
          <cell r="BA308" t="str">
            <v>ยึดไม่ได้</v>
          </cell>
          <cell r="BB308" t="str">
            <v>สืบทรัพย์/ยึดทรัพย์(สำนักงานอื่นฟ้อง)//ยึดไม่ได้ติดอายัด</v>
          </cell>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S309" t="str">
            <v>แขวงเชียงใหม่</v>
          </cell>
          <cell r="T309" t="str">
            <v>ผบ7452</v>
          </cell>
          <cell r="U309">
            <v>2555</v>
          </cell>
          <cell r="V309" t="str">
            <v>ผบ1548</v>
          </cell>
          <cell r="W309">
            <v>2556</v>
          </cell>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CL309">
            <v>242871</v>
          </cell>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S310" t="str">
            <v>แขวงเชียงใหม่</v>
          </cell>
          <cell r="T310" t="str">
            <v>ผบ6358</v>
          </cell>
          <cell r="U310">
            <v>2555</v>
          </cell>
          <cell r="V310" t="str">
            <v>ผบ7321</v>
          </cell>
          <cell r="W310">
            <v>2555</v>
          </cell>
          <cell r="BB310" t="str">
            <v>สืบทรัพย์(สำนักงานอื่นฟ้อง)//สืบทรัพย์ครั้งที่ 2 (คำสั่ง 12/1/2565)</v>
          </cell>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S310" t="str">
            <v>พบทรัพย์</v>
          </cell>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AA311">
            <v>21</v>
          </cell>
          <cell r="AB311">
            <v>1</v>
          </cell>
          <cell r="AC311">
            <v>2556</v>
          </cell>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X311">
            <v>17</v>
          </cell>
          <cell r="AY311">
            <v>1</v>
          </cell>
          <cell r="AZ311">
            <v>2565</v>
          </cell>
          <cell r="BA311" t="str">
            <v>ยึดเสร็จแล้ว</v>
          </cell>
          <cell r="BB311" t="str">
            <v>สืบทรัพย์(สำนักงานอื่นฟ้อง)//ยึดทรัพย์ (คำสั่ง 8/11/2564)//ยึดแล้ว</v>
          </cell>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Y311" t="str">
            <v>-พบว่ามีกรรมสิทธิ์ในที่ดิน โฉนดที่ดินเลขที่ 40645 หน้าสำรวจ 2503 เลขที่ดิน 1004 ต.น้ำแพร่ อ.หางดง จ.เชียงใหม่</v>
          </cell>
          <cell r="CN311">
            <v>242905</v>
          </cell>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S312" t="str">
            <v>จังหวัดฝาง</v>
          </cell>
          <cell r="T312" t="str">
            <v>ผบ.18</v>
          </cell>
          <cell r="U312">
            <v>2554</v>
          </cell>
          <cell r="V312" t="str">
            <v>ผบ.110</v>
          </cell>
          <cell r="W312">
            <v>2554</v>
          </cell>
          <cell r="BB312" t="str">
            <v>สืบทรัพย์(พบทรัพย์ยึดไม่ได้)(สำนักงานอื่นฟ้อง)</v>
          </cell>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Y312" t="str">
            <v>-พบว่ามีกรรมสิทธิ์ในที่ดิน โฉนดที่ดินเลขที่ 42650 หน้าสำรวจ 2555 เลขที่ดิน 1016 ต.น้ำแพร่ อ.หางดง จ.เชียงใหม่</v>
          </cell>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S313" t="str">
            <v>จังหวัดฝาง</v>
          </cell>
          <cell r="T313" t="str">
            <v>ผบ.411</v>
          </cell>
          <cell r="U313">
            <v>2555</v>
          </cell>
          <cell r="V313" t="str">
            <v>ผบ.568</v>
          </cell>
          <cell r="W313">
            <v>2555</v>
          </cell>
          <cell r="AM313" t="str">
            <v>โฉนด</v>
          </cell>
          <cell r="AN313" t="str">
            <v>257593</v>
          </cell>
          <cell r="AO313" t="str">
            <v>สาวะถี</v>
          </cell>
          <cell r="AP313" t="str">
            <v>เมืองขอนแก่น</v>
          </cell>
          <cell r="AQ313" t="str">
            <v>ขอนแก่น</v>
          </cell>
          <cell r="BB313" t="str">
            <v>สืบทรัพย์(สำนักงานอื่นฟ้อง)//ยึดทรัพย์ (คำสั่ง24/8/2564)//สืบทรัพย์ครั้งที่ 2 (คำสั่ง 4/4/2565)</v>
          </cell>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T313">
            <v>4</v>
          </cell>
          <cell r="BU313" t="str">
            <v>นพวิสต์ (ยึด)
จันทร์นิภา</v>
          </cell>
          <cell r="BY313" t="str">
            <v xml:space="preserve">-พบว่ามีกรรมสิทธิ์ในที่ดิน โฉนดที่ดินเลขที่ 43059 หน้าสำรวจ 5249 เลขที่ดิน 2726 ต.หางดง อ.หางดง จ.เชียงใหม่ </v>
          </cell>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S314" t="str">
            <v>จังหวัดฝาง</v>
          </cell>
          <cell r="T314" t="str">
            <v>ผบ.653</v>
          </cell>
          <cell r="U314">
            <v>2554</v>
          </cell>
          <cell r="V314" t="str">
            <v>ผบ.600</v>
          </cell>
          <cell r="W314">
            <v>2555</v>
          </cell>
          <cell r="BB314" t="str">
            <v>สืบทรัพย์(สำนักงานอื่นฟ้อง)</v>
          </cell>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T314">
            <v>4</v>
          </cell>
          <cell r="BY314" t="str">
            <v>-ไม่พบว่ามีกรรมสิทธิ์ในที่ดิน อ.เมือง จ.เชียงใหม่</v>
          </cell>
        </row>
        <row r="315">
          <cell r="B315">
            <v>1159</v>
          </cell>
          <cell r="C315">
            <v>310</v>
          </cell>
          <cell r="D315">
            <v>30</v>
          </cell>
          <cell r="E315">
            <v>3</v>
          </cell>
          <cell r="F315">
            <v>2564</v>
          </cell>
          <cell r="G315">
            <v>822053005226</v>
          </cell>
          <cell r="H315" t="str">
            <v xml:space="preserve">กลุ่มเกษตรเศรษฐกิจพอเพียง ม.9 </v>
          </cell>
          <cell r="L315" t="str">
            <v>สารภี</v>
          </cell>
          <cell r="M315" t="str">
            <v>เชียงใหม่ 3</v>
          </cell>
          <cell r="N315">
            <v>8</v>
          </cell>
          <cell r="O315" t="str">
            <v>สินเชื่อเพื่อพัฒนาชนบท</v>
          </cell>
          <cell r="P315" t="str">
            <v>1.บุคคลค้ำประกัน</v>
          </cell>
          <cell r="S315" t="str">
            <v>จังหวัดเชียงใหม่</v>
          </cell>
          <cell r="T315" t="str">
            <v>ผบ1154</v>
          </cell>
          <cell r="U315">
            <v>2556</v>
          </cell>
          <cell r="V315" t="str">
            <v>ผบ1250</v>
          </cell>
          <cell r="W315">
            <v>2556</v>
          </cell>
          <cell r="BB315" t="str">
            <v>สืบทรัพย์(พบทรัพย์)(สำนักงานอื่นฟ้อง)//รายงานผลสืบวันที่ 10/5/2566</v>
          </cell>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S316" t="str">
            <v>จังหวัดเพชรบูรณ์</v>
          </cell>
          <cell r="T316" t="str">
            <v>ผบ3388</v>
          </cell>
          <cell r="U316">
            <v>2561</v>
          </cell>
          <cell r="V316" t="str">
            <v>ผบ307</v>
          </cell>
          <cell r="W316">
            <v>2562</v>
          </cell>
          <cell r="AA316">
            <v>18</v>
          </cell>
          <cell r="AB316">
            <v>2</v>
          </cell>
          <cell r="AC316">
            <v>2562</v>
          </cell>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BB316" t="str">
            <v>สืบทรัพย์(พบทรัพย์)(สำนักงานอื่นฟ้อง)//ยึดทรัพย์</v>
          </cell>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Y316" t="str">
            <v>-ไม่พบว่ามีกรรมสิทธิ์ในที่ดิน อ.เมือง จ.เชียงใหม่</v>
          </cell>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S317" t="str">
            <v>จังหวัดเชียงใหม่</v>
          </cell>
          <cell r="T317" t="str">
            <v>ผบ1241</v>
          </cell>
          <cell r="U317">
            <v>2562</v>
          </cell>
          <cell r="V317" t="str">
            <v>ผบ2712</v>
          </cell>
          <cell r="W317">
            <v>2562</v>
          </cell>
          <cell r="BB317" t="str">
            <v>สืบทรัพย์(ไม่พบทรัพย์)(สำนักงานอื่นฟ้อง)</v>
          </cell>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Y317" t="str">
            <v>-พบว่ามีกรรมสิทธิ์ในที่ดิน โฉนดเลขที่ 56085 หน้าสำรวจ 3397 เลขที่ดิน 1682 ต.สันพระเนตร อ.สันทราย จ.เชียงใหม่</v>
          </cell>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AA318">
            <v>30</v>
          </cell>
          <cell r="AB318">
            <v>11</v>
          </cell>
          <cell r="AC318">
            <v>2563</v>
          </cell>
          <cell r="AD318">
            <v>30</v>
          </cell>
          <cell r="AE318">
            <v>11</v>
          </cell>
          <cell r="AF318">
            <v>2563</v>
          </cell>
          <cell r="BB318" t="str">
            <v>สืบทรัพย์//สืบทรัพย์ครั้งที่ 2 5/06/2567//ลงผล11/06/2567//รายงานผลสืบครั้งที่ 2 11/6/2567//รายงานผลสืบทรัพย์11/6/2567//</v>
          </cell>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T318">
            <v>3</v>
          </cell>
          <cell r="BU318" t="str">
            <v>วรกมล</v>
          </cell>
          <cell r="BY318" t="str">
            <v>-พบว่ามีกรรมสิทธิ์ในที่ดิน ทาวน์เฮาส์ชั้นเดียว ต.สันพระเนตร อ.สันทราย จ.เชียงใหม่</v>
          </cell>
          <cell r="BZ318" t="str">
            <v>ไม่พบทรัพย์</v>
          </cell>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D319">
            <v>13</v>
          </cell>
          <cell r="AE319">
            <v>5</v>
          </cell>
          <cell r="AF319">
            <v>2564</v>
          </cell>
          <cell r="BB319" t="str">
            <v>สืบทรัพย์</v>
          </cell>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Y319" t="str">
            <v>-พบว่ามีกรรมสิทธิ์ในที่ดิน โฉนดเลขที่ 56085 หน้าสำรวจ 3397 เลขที่ดิน 1682 ต.สันพระเนตร อ.สันทราย จ.เชียงใหม่</v>
          </cell>
          <cell r="BZ319" t="str">
            <v>ไม่พบ</v>
          </cell>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S320" t="str">
            <v>จังหวัดฝาง</v>
          </cell>
          <cell r="T320" t="str">
            <v>ผบ640</v>
          </cell>
          <cell r="U320" t="str">
            <v>2554</v>
          </cell>
          <cell r="V320" t="str">
            <v>ผบ613</v>
          </cell>
          <cell r="W320">
            <v>2554</v>
          </cell>
          <cell r="BB320" t="str">
            <v>สืบทรัพย์(สำนักงานอื่นฟ้อง)</v>
          </cell>
          <cell r="BL320" t="str">
            <v>นางสาวกรวรรณ สุวรรณ์</v>
          </cell>
          <cell r="BM320">
            <v>0</v>
          </cell>
          <cell r="BY320" t="str">
            <v>-ไม่พบว่ามีกรรมสิทธิ์ในที่ดิน กรุงเทพมหานคร สาขาธนบุรี</v>
          </cell>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BB321" t="str">
            <v>ยึดทรัพย์จำนอง</v>
          </cell>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CA321" t="str">
            <v>ไม่พบ</v>
          </cell>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D322">
            <v>15</v>
          </cell>
          <cell r="AE322">
            <v>5</v>
          </cell>
          <cell r="AF322">
            <v>2562</v>
          </cell>
          <cell r="AG322">
            <v>11</v>
          </cell>
          <cell r="AH322">
            <v>2</v>
          </cell>
          <cell r="AI322">
            <v>2563</v>
          </cell>
          <cell r="AM322" t="str">
            <v>โฉนด</v>
          </cell>
          <cell r="AN322" t="str">
            <v>68832</v>
          </cell>
          <cell r="AO322" t="str">
            <v>สันกลาง</v>
          </cell>
          <cell r="AP322" t="str">
            <v>สันป่าตอง</v>
          </cell>
          <cell r="AQ322" t="str">
            <v>เชียงใหม่</v>
          </cell>
          <cell r="BB322" t="str">
            <v>สำนักงานอื่นสืบทรัพย์//ยึดทรัพย์ไม่ได้ เฉลี่ยทรัพย์ในคดีนงเยาว์ ศรีวิชัย</v>
          </cell>
          <cell r="BL322" t="str">
            <v>นางพิมพร นันไชยพงษ์</v>
          </cell>
          <cell r="BM322">
            <v>0</v>
          </cell>
          <cell r="BU322" t="str">
            <v>ศรัญญู</v>
          </cell>
          <cell r="BY322" t="str">
            <v>-พบว่ามีกรรมสิทธิ์ในที่ดิน โฉนดเลขที่ 130127 หน้าสำรวจ 13851 เลขที่ดิน 92 ต.ป่าแดด อ.เมืองเชียงใหม่ จ.เชียงใหม่</v>
          </cell>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D323">
            <v>16</v>
          </cell>
          <cell r="AE323">
            <v>6</v>
          </cell>
          <cell r="AF323">
            <v>2562</v>
          </cell>
          <cell r="AG323">
            <v>26</v>
          </cell>
          <cell r="AH323">
            <v>5</v>
          </cell>
          <cell r="AI323">
            <v>2563</v>
          </cell>
          <cell r="AM323" t="str">
            <v>โฉนด</v>
          </cell>
          <cell r="AN323" t="str">
            <v>39859
39860</v>
          </cell>
          <cell r="AO323" t="str">
            <v>สบเปิง</v>
          </cell>
          <cell r="AP323" t="str">
            <v>แม่แตง</v>
          </cell>
          <cell r="AQ323" t="str">
            <v>เชียงใหม่</v>
          </cell>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D324">
            <v>7</v>
          </cell>
          <cell r="AE324">
            <v>3</v>
          </cell>
          <cell r="AF324">
            <v>2564</v>
          </cell>
          <cell r="BB324" t="str">
            <v>สืบทรัพย์</v>
          </cell>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T324">
            <v>4</v>
          </cell>
          <cell r="BU324" t="str">
            <v>วรกมล</v>
          </cell>
          <cell r="BW324" t="str">
            <v>จำเลยที่ 6</v>
          </cell>
          <cell r="BY324" t="str">
            <v>-พบว่ามีกรรมสิทธิ์ในที่ดิน โฉนดเลขที่ 88400 หน้าสำรวจ 6307 เลขที่ดิน 3581 ต.วัดเกต อ.เมืองเชียงใหม่ จ.เชียงใหม่</v>
          </cell>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D325">
            <v>12</v>
          </cell>
          <cell r="AE325">
            <v>5</v>
          </cell>
          <cell r="AF325">
            <v>2564</v>
          </cell>
          <cell r="BB325" t="str">
            <v>สืบทรัพย์</v>
          </cell>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T325">
            <v>3</v>
          </cell>
          <cell r="BU325" t="str">
            <v>ธิติพร</v>
          </cell>
          <cell r="BV325" t="str">
            <v>9.นายนพรัตน์  วงศ์เสนา</v>
          </cell>
          <cell r="BY325" t="str">
            <v>-พบว่ามีกรรมสิทธิ์ในที่ดิน โฉนดเลขที่ 95524 หน้าสำรวจ 8897 เลขที่ดิน 54 ต.ป่าแดด อ.เมืองเชียงใหม่ จ.เชียงใหม่</v>
          </cell>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AA326">
            <v>2</v>
          </cell>
          <cell r="AB326">
            <v>3</v>
          </cell>
          <cell r="AC326">
            <v>2564</v>
          </cell>
          <cell r="AD326">
            <v>2</v>
          </cell>
          <cell r="AE326">
            <v>3</v>
          </cell>
          <cell r="AF326">
            <v>2564</v>
          </cell>
          <cell r="BB326" t="str">
            <v>สืบทรัพย์</v>
          </cell>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T326">
            <v>4</v>
          </cell>
          <cell r="BU326" t="str">
            <v>ธิติพร</v>
          </cell>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BB327" t="str">
            <v>สืบทรัพย์</v>
          </cell>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T327">
            <v>1</v>
          </cell>
          <cell r="BU327" t="str">
            <v>ธิติพร</v>
          </cell>
          <cell r="BV327" t="str">
            <v>10.นางสาวกมลทิพย์  ศรีธัญรัตน์</v>
          </cell>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AA328">
            <v>2</v>
          </cell>
          <cell r="AB328">
            <v>3</v>
          </cell>
          <cell r="AC328">
            <v>2564</v>
          </cell>
          <cell r="AD328">
            <v>2</v>
          </cell>
          <cell r="AE328">
            <v>3</v>
          </cell>
          <cell r="AF328">
            <v>2564</v>
          </cell>
          <cell r="BB328" t="str">
            <v>สืบทรัพย์</v>
          </cell>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T328">
            <v>3</v>
          </cell>
          <cell r="BU328" t="str">
            <v>ธิติพร</v>
          </cell>
          <cell r="BX328" t="str">
            <v>3-1022-00543-17-8</v>
          </cell>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AA329">
            <v>2</v>
          </cell>
          <cell r="AB329">
            <v>3</v>
          </cell>
          <cell r="AC329">
            <v>2564</v>
          </cell>
          <cell r="AD329">
            <v>2</v>
          </cell>
          <cell r="AE329">
            <v>3</v>
          </cell>
          <cell r="AF329">
            <v>2564</v>
          </cell>
          <cell r="BB329" t="str">
            <v>สืบทรัพย์</v>
          </cell>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T329">
            <v>2</v>
          </cell>
          <cell r="BU329" t="str">
            <v>ธิติพร</v>
          </cell>
          <cell r="BW329" t="str">
            <v>คู่สมรสจำเลยที่ 7</v>
          </cell>
          <cell r="BX329" t="str">
            <v>3-5001-00167-28-4</v>
          </cell>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D330">
            <v>20</v>
          </cell>
          <cell r="AE330">
            <v>4</v>
          </cell>
          <cell r="AF330">
            <v>2564</v>
          </cell>
          <cell r="BB330" t="str">
            <v>สืบทรัพย์//สืบทรัพย์ 5/4/2567//รายงานผล6/4/2567//</v>
          </cell>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T330">
            <v>4</v>
          </cell>
          <cell r="BU330" t="str">
            <v>ธิติพร</v>
          </cell>
          <cell r="BV330" t="str">
            <v>11.นายผจญ  อุดมศิลป์</v>
          </cell>
          <cell r="BZ330" t="str">
            <v>ไม่พบ</v>
          </cell>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D331">
            <v>11</v>
          </cell>
          <cell r="AE331">
            <v>4</v>
          </cell>
          <cell r="AF331">
            <v>2564</v>
          </cell>
          <cell r="AM331" t="str">
            <v>โฉนด</v>
          </cell>
          <cell r="AN331">
            <v>50360</v>
          </cell>
          <cell r="AO331" t="str">
            <v>หนองหอย</v>
          </cell>
          <cell r="AP331" t="str">
            <v>เมืองเชียงใหม่</v>
          </cell>
          <cell r="AQ331" t="str">
            <v>เชียงใหม่</v>
          </cell>
          <cell r="BB331" t="str">
            <v>สืบทรัพย์//ยึดทรัพย์(ยึดไม่ได้)//เฉลี่ยทรัพย์(เฉลี่ยไม่ได้ทรัพย์คู่สมรส)//แจ้งร้องกันส่วน</v>
          </cell>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T331">
            <v>2</v>
          </cell>
          <cell r="BU331" t="str">
            <v>มลฤดี</v>
          </cell>
          <cell r="BW331" t="str">
            <v>จำเลยที่ 8</v>
          </cell>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AA332">
            <v>10</v>
          </cell>
          <cell r="AB332">
            <v>11</v>
          </cell>
          <cell r="AC332">
            <v>2563</v>
          </cell>
          <cell r="BB332" t="str">
            <v>สืบทรัพย์</v>
          </cell>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S333" t="str">
            <v>จังหวัดแม่ฮ่องสอน</v>
          </cell>
          <cell r="T333" t="str">
            <v>ผบ.6</v>
          </cell>
          <cell r="U333">
            <v>2557</v>
          </cell>
          <cell r="V333" t="str">
            <v>ผบ35</v>
          </cell>
          <cell r="W333">
            <v>2557</v>
          </cell>
          <cell r="BB333" t="str">
            <v>สืบทรัพย์(สำนักงานอื่นฟ้อง)</v>
          </cell>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T333">
            <v>5</v>
          </cell>
          <cell r="BU333" t="str">
            <v>ธิติพร</v>
          </cell>
          <cell r="BV333" t="str">
            <v>13.นางสุพัตรา  พรหมณี</v>
          </cell>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S334" t="str">
            <v>จังหวัดเชียงใหม่</v>
          </cell>
          <cell r="T334" t="str">
            <v>ผบ.787</v>
          </cell>
          <cell r="U334">
            <v>2558</v>
          </cell>
          <cell r="V334" t="str">
            <v>ผบ1129</v>
          </cell>
          <cell r="W334">
            <v>2558</v>
          </cell>
          <cell r="AM334" t="str">
            <v>โฉนด</v>
          </cell>
          <cell r="AN334" t="str">
            <v>12483</v>
          </cell>
          <cell r="AO334" t="str">
            <v>ยุหว่า</v>
          </cell>
          <cell r="AP334" t="str">
            <v>สันป่าตอง</v>
          </cell>
          <cell r="AQ334" t="str">
            <v>เชียงใหม่</v>
          </cell>
          <cell r="BB334" t="str">
            <v>สืบทรัพย์(สำนักงานอื่นฟ้อง)//ยึดทรัพย์ (คำสั่ง6/8/2564)//กำหนดยึด 27/10/2564</v>
          </cell>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T334">
            <v>5</v>
          </cell>
          <cell r="BU334" t="str">
            <v>ธิติพร</v>
          </cell>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AA335">
            <v>16</v>
          </cell>
          <cell r="AB335">
            <v>10</v>
          </cell>
          <cell r="AC335">
            <v>2560</v>
          </cell>
          <cell r="AD335">
            <v>16</v>
          </cell>
          <cell r="AE335">
            <v>10</v>
          </cell>
          <cell r="AF335">
            <v>2560</v>
          </cell>
          <cell r="BB335" t="str">
            <v>สืบทรัพย์(ไม่พบทรัพย์)(สำนักงานอื่นฟ้อง)//ปิดบัญชีจากการขายหนี้</v>
          </cell>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T335">
            <v>2</v>
          </cell>
          <cell r="BU335" t="str">
            <v>อคธรรม</v>
          </cell>
          <cell r="BV335" t="str">
            <v xml:space="preserve"> </v>
          </cell>
        </row>
        <row r="336">
          <cell r="B336">
            <v>1180</v>
          </cell>
          <cell r="C336">
            <v>331</v>
          </cell>
          <cell r="D336">
            <v>24</v>
          </cell>
          <cell r="E336">
            <v>4</v>
          </cell>
          <cell r="F336">
            <v>2564</v>
          </cell>
          <cell r="G336">
            <v>800026616915</v>
          </cell>
          <cell r="H336" t="str">
            <v>นาย</v>
          </cell>
          <cell r="I336" t="str">
            <v>รุ่งโรจน์</v>
          </cell>
          <cell r="J336" t="str">
            <v>จ้อยลี</v>
          </cell>
          <cell r="L336" t="str">
            <v>สันป่าตอง</v>
          </cell>
          <cell r="M336" t="str">
            <v>เชียงใหม่ 1</v>
          </cell>
          <cell r="N336">
            <v>8</v>
          </cell>
          <cell r="O336" t="str">
            <v>ธปช.</v>
          </cell>
          <cell r="P336" t="str">
            <v>1.บุคคลค้ำประกัน</v>
          </cell>
          <cell r="S336" t="str">
            <v>แขวงเชียงใหม่</v>
          </cell>
          <cell r="T336" t="str">
            <v>ผบ.3243</v>
          </cell>
          <cell r="U336">
            <v>2559</v>
          </cell>
          <cell r="V336" t="str">
            <v>ผบ.6015</v>
          </cell>
          <cell r="W336">
            <v>2559</v>
          </cell>
          <cell r="BB336" t="str">
            <v>เฉลี่ยทรัพย์ในคดีของนางสงวนจิต(สำนักงานอื่นฟ้อง)//ชะลอยื่นเฉลี่ยทรัพย์</v>
          </cell>
          <cell r="BL336" t="str">
            <v>นายรุ่งโรจน์ จ้อยลี</v>
          </cell>
          <cell r="BM336">
            <v>0</v>
          </cell>
          <cell r="BU336" t="str">
            <v>ธิติพร</v>
          </cell>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S337" t="str">
            <v>แขวงเชียงใหม่</v>
          </cell>
          <cell r="T337" t="str">
            <v>ผบ.8715</v>
          </cell>
          <cell r="U337">
            <v>2558</v>
          </cell>
          <cell r="V337" t="str">
            <v>ผบ.1136</v>
          </cell>
          <cell r="W337">
            <v>2559</v>
          </cell>
          <cell r="X337">
            <v>23</v>
          </cell>
          <cell r="Y337">
            <v>2</v>
          </cell>
          <cell r="Z337">
            <v>2559</v>
          </cell>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BB337" t="str">
            <v>ยึดทรัพย์(สำนักงานอื่นฟ้อง)</v>
          </cell>
          <cell r="BL337" t="str">
            <v>นางจินดา พรหมนิ่ม</v>
          </cell>
          <cell r="BM337">
            <v>0</v>
          </cell>
          <cell r="BU337" t="str">
            <v>อคธรรม</v>
          </cell>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D338">
            <v>14</v>
          </cell>
          <cell r="AE338">
            <v>5</v>
          </cell>
          <cell r="AF338">
            <v>2564</v>
          </cell>
          <cell r="BB338" t="str">
            <v>สืบทรัพย์</v>
          </cell>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U338" t="str">
            <v>นุชวรา</v>
          </cell>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D339">
            <v>13</v>
          </cell>
          <cell r="AE339">
            <v>5</v>
          </cell>
          <cell r="AF339">
            <v>2564</v>
          </cell>
          <cell r="BB339" t="str">
            <v>สืบทรัพย์</v>
          </cell>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T339">
            <v>1</v>
          </cell>
          <cell r="BU339" t="str">
            <v>วรกมล</v>
          </cell>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X340">
            <v>27</v>
          </cell>
          <cell r="AY340">
            <v>9</v>
          </cell>
          <cell r="AZ340">
            <v>2564</v>
          </cell>
          <cell r="BA340" t="str">
            <v>ยึดเสร็จแล้ว</v>
          </cell>
          <cell r="BB340" t="str">
            <v>สืบทรัพย์//ยึดทรัพย์ (คำสั่ง 6/8/2564)//มีประกาศขายทอดตลาด</v>
          </cell>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T340">
            <v>6</v>
          </cell>
          <cell r="BU340" t="str">
            <v>วรกมล</v>
          </cell>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D341">
            <v>9</v>
          </cell>
          <cell r="AE341">
            <v>11</v>
          </cell>
          <cell r="AF341">
            <v>2563</v>
          </cell>
          <cell r="AG341">
            <v>21</v>
          </cell>
          <cell r="AH341">
            <v>5</v>
          </cell>
          <cell r="AI341">
            <v>2563</v>
          </cell>
          <cell r="BB341" t="str">
            <v>สืบทรัพย์ รายงานสืบทรัพย์ 29/10/2567</v>
          </cell>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C341" t="str">
            <v>ปฏิยุทธ์</v>
          </cell>
          <cell r="CL341">
            <v>243941</v>
          </cell>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X342">
            <v>25</v>
          </cell>
          <cell r="AY342">
            <v>10</v>
          </cell>
          <cell r="AZ342">
            <v>2564</v>
          </cell>
          <cell r="BA342" t="str">
            <v>ยึดเสร็จแล้ว</v>
          </cell>
          <cell r="BB342" t="str">
            <v>สืบทรัพย์//ยึดทรัพย์ (คำสั่ง 30/8/2564)//ยึดเสร็จแล้ว</v>
          </cell>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D343">
            <v>19</v>
          </cell>
          <cell r="AE343">
            <v>1</v>
          </cell>
          <cell r="AF343">
            <v>2563</v>
          </cell>
          <cell r="AG343">
            <v>26</v>
          </cell>
          <cell r="AH343">
            <v>5</v>
          </cell>
          <cell r="AI343">
            <v>2563</v>
          </cell>
          <cell r="BB343" t="str">
            <v>สืบทรัพย์(ไม่พบทรัพย์)//รายงานผลสืบทรัพย์ 2/10/2567</v>
          </cell>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C343" t="str">
            <v>วชิราภรณ์</v>
          </cell>
          <cell r="CL343">
            <v>243910</v>
          </cell>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S344" t="str">
            <v>จังหวัดเทิง</v>
          </cell>
          <cell r="T344" t="str">
            <v>ผบ.1963</v>
          </cell>
          <cell r="U344">
            <v>2562</v>
          </cell>
          <cell r="V344" t="str">
            <v>ผบ2411</v>
          </cell>
          <cell r="W344">
            <v>2562</v>
          </cell>
          <cell r="X344">
            <v>12</v>
          </cell>
          <cell r="Y344">
            <v>12</v>
          </cell>
          <cell r="Z344">
            <v>2562</v>
          </cell>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B344">
            <v>1</v>
          </cell>
          <cell r="CC344" t="str">
            <v>นุสบา</v>
          </cell>
          <cell r="CL344">
            <v>243852</v>
          </cell>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D345">
            <v>14</v>
          </cell>
          <cell r="AE345">
            <v>5</v>
          </cell>
          <cell r="AF345">
            <v>2564</v>
          </cell>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X345">
            <v>17</v>
          </cell>
          <cell r="AY345">
            <v>11</v>
          </cell>
          <cell r="AZ345">
            <v>2564</v>
          </cell>
          <cell r="BA345" t="str">
            <v>ยึดเสร็จแล้ว</v>
          </cell>
          <cell r="BB345" t="str">
            <v>สืบทรัพย์//ยึดทรัพย์ (คำสั่ง 6/8/2564)</v>
          </cell>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T345">
            <v>2</v>
          </cell>
          <cell r="BU345" t="str">
            <v>อคธรรม</v>
          </cell>
          <cell r="CL345">
            <v>242843</v>
          </cell>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AA346">
            <v>31</v>
          </cell>
          <cell r="AB346">
            <v>8</v>
          </cell>
          <cell r="AC346">
            <v>2563</v>
          </cell>
          <cell r="AD346">
            <v>31</v>
          </cell>
          <cell r="AE346">
            <v>8</v>
          </cell>
          <cell r="AF346">
            <v>2563</v>
          </cell>
          <cell r="BB346" t="str">
            <v>สืบทรัพย์ครั้งที่ 2 รายงานผลสืบ 7/11/2567</v>
          </cell>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B346">
            <v>5</v>
          </cell>
          <cell r="CC346" t="str">
            <v>นุสบา</v>
          </cell>
          <cell r="CL346">
            <v>243936</v>
          </cell>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AA347">
            <v>10</v>
          </cell>
          <cell r="AB347">
            <v>3</v>
          </cell>
          <cell r="AC347">
            <v>2563</v>
          </cell>
          <cell r="AD347">
            <v>10</v>
          </cell>
          <cell r="AE347">
            <v>3</v>
          </cell>
          <cell r="AF347">
            <v>2563</v>
          </cell>
          <cell r="BB347" t="str">
            <v>สืบทรัพย์</v>
          </cell>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T347">
            <v>2</v>
          </cell>
          <cell r="BU347" t="str">
            <v>วรกมล</v>
          </cell>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D348">
            <v>14</v>
          </cell>
          <cell r="AE348">
            <v>5</v>
          </cell>
          <cell r="AF348">
            <v>2564</v>
          </cell>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T348">
            <v>3</v>
          </cell>
          <cell r="BU348" t="str">
            <v>วรกมล</v>
          </cell>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X349">
            <v>13</v>
          </cell>
          <cell r="AY349">
            <v>9</v>
          </cell>
          <cell r="AZ349">
            <v>2564</v>
          </cell>
          <cell r="BA349" t="str">
            <v>ยึดเสร็จแล้ว</v>
          </cell>
          <cell r="BB349" t="str">
            <v>สืบทรัพย์ ///คำสั่งยึดทรัพย์ 15/7/2564</v>
          </cell>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T349">
            <v>1</v>
          </cell>
          <cell r="BU349" t="str">
            <v>วรกมล</v>
          </cell>
        </row>
        <row r="350">
          <cell r="B350">
            <v>1194</v>
          </cell>
          <cell r="C350">
            <v>345</v>
          </cell>
          <cell r="D350">
            <v>13</v>
          </cell>
          <cell r="E350">
            <v>5</v>
          </cell>
          <cell r="F350">
            <v>2564</v>
          </cell>
          <cell r="G350">
            <v>822053003106</v>
          </cell>
          <cell r="H350" t="str">
            <v>กลุ่มชุมชนกระดาษสา ม.11</v>
          </cell>
          <cell r="L350" t="str">
            <v>สารภี</v>
          </cell>
          <cell r="M350" t="str">
            <v>เชียงใหม่ 3</v>
          </cell>
          <cell r="N350">
            <v>8</v>
          </cell>
          <cell r="O350" t="str">
            <v>สินเชื่อกลุ่มพัฒนาชนบท</v>
          </cell>
          <cell r="P350" t="str">
            <v>1.บุคคลค้ำประกัน</v>
          </cell>
          <cell r="S350" t="str">
            <v>จังหวัดเชียงใหม่</v>
          </cell>
          <cell r="T350" t="str">
            <v>ผบ1133</v>
          </cell>
          <cell r="U350">
            <v>2556</v>
          </cell>
          <cell r="V350" t="str">
            <v>ผบ1387</v>
          </cell>
          <cell r="W350">
            <v>2556</v>
          </cell>
          <cell r="AA350">
            <v>23</v>
          </cell>
          <cell r="AB350">
            <v>9</v>
          </cell>
          <cell r="AC350">
            <v>2556</v>
          </cell>
          <cell r="AD350">
            <v>23</v>
          </cell>
          <cell r="AE350">
            <v>9</v>
          </cell>
          <cell r="AF350">
            <v>2556</v>
          </cell>
          <cell r="BB350" t="str">
            <v>สืบทรัพย์(สำนักงานอื่นฟ้อง)//ยึดไม่ได้ รายนางอุไร ทาโสด//รายงานผลสืบวันที่ 10/5/2566</v>
          </cell>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row>
        <row r="351">
          <cell r="B351">
            <v>1195</v>
          </cell>
          <cell r="C351">
            <v>346</v>
          </cell>
          <cell r="D351">
            <v>13</v>
          </cell>
          <cell r="E351">
            <v>5</v>
          </cell>
          <cell r="F351">
            <v>2564</v>
          </cell>
          <cell r="G351">
            <v>822053003114</v>
          </cell>
          <cell r="H351" t="str">
            <v>กลุ่มเกษตรกองทุนสามัคคี</v>
          </cell>
          <cell r="L351" t="str">
            <v>สารภี</v>
          </cell>
          <cell r="M351" t="str">
            <v>เชียงใหม่ 3</v>
          </cell>
          <cell r="N351">
            <v>8</v>
          </cell>
          <cell r="O351" t="str">
            <v>สินเชื่อกลุ่มพัฒนาชนบท</v>
          </cell>
          <cell r="P351" t="str">
            <v>1.บุคคลค้ำประกัน</v>
          </cell>
          <cell r="S351" t="str">
            <v>จังหวัดเชียงใหม่</v>
          </cell>
          <cell r="T351" t="str">
            <v>ผบ1563</v>
          </cell>
          <cell r="U351">
            <v>2554</v>
          </cell>
          <cell r="V351" t="str">
            <v>ผบ1570</v>
          </cell>
          <cell r="W351">
            <v>2554</v>
          </cell>
          <cell r="AA351">
            <v>7</v>
          </cell>
          <cell r="AB351">
            <v>11</v>
          </cell>
          <cell r="AC351">
            <v>2554</v>
          </cell>
          <cell r="AD351">
            <v>7</v>
          </cell>
          <cell r="AE351">
            <v>11</v>
          </cell>
          <cell r="AF351">
            <v>2554</v>
          </cell>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U351" t="str">
            <v>ใช้ผลสืบแฟ้ม 1196 
(ค้ำวนกัน)</v>
          </cell>
        </row>
        <row r="352">
          <cell r="B352">
            <v>1196</v>
          </cell>
          <cell r="C352">
            <v>347</v>
          </cell>
          <cell r="D352">
            <v>13</v>
          </cell>
          <cell r="E352">
            <v>5</v>
          </cell>
          <cell r="F352">
            <v>2564</v>
          </cell>
          <cell r="G352">
            <v>822052011431</v>
          </cell>
          <cell r="H352" t="str">
            <v>กลุ่มเกษตรผสมผสานบ้านท่ามะขาม</v>
          </cell>
          <cell r="L352" t="str">
            <v>สารภี</v>
          </cell>
          <cell r="M352" t="str">
            <v>เชียงใหม่ 3</v>
          </cell>
          <cell r="N352">
            <v>8</v>
          </cell>
          <cell r="O352" t="str">
            <v>สินเชื่อกลุ่มพัฒนาชนบท</v>
          </cell>
          <cell r="P352" t="str">
            <v>1.บุคคลค้ำประกัน</v>
          </cell>
          <cell r="S352" t="str">
            <v>จังหวัดเชียงใหม่</v>
          </cell>
          <cell r="T352" t="str">
            <v>ผบ.1582</v>
          </cell>
          <cell r="U352">
            <v>2554</v>
          </cell>
          <cell r="V352" t="str">
            <v>ผบ1765</v>
          </cell>
          <cell r="W352">
            <v>2554</v>
          </cell>
          <cell r="AA352">
            <v>8</v>
          </cell>
          <cell r="AB352">
            <v>12</v>
          </cell>
          <cell r="AC352">
            <v>2554</v>
          </cell>
          <cell r="AD352">
            <v>8</v>
          </cell>
          <cell r="AE352">
            <v>12</v>
          </cell>
          <cell r="AF352">
            <v>2554</v>
          </cell>
          <cell r="AG352">
            <v>30</v>
          </cell>
          <cell r="AH352">
            <v>11</v>
          </cell>
          <cell r="AI352">
            <v>2555</v>
          </cell>
          <cell r="BB352" t="str">
            <v>สืบทรัพย์(สำนักงานอื่นฟ้อง)</v>
          </cell>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U352" t="str">
            <v>อคธรรม</v>
          </cell>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AA353">
            <v>21</v>
          </cell>
          <cell r="AB353">
            <v>11</v>
          </cell>
          <cell r="AC353">
            <v>2560</v>
          </cell>
          <cell r="AD353">
            <v>21</v>
          </cell>
          <cell r="AE353">
            <v>11</v>
          </cell>
          <cell r="AF353">
            <v>2560</v>
          </cell>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X353">
            <v>20</v>
          </cell>
          <cell r="AY353">
            <v>8</v>
          </cell>
          <cell r="AZ353">
            <v>2564</v>
          </cell>
          <cell r="BA353" t="str">
            <v>ยึดเสร็จแล้ว</v>
          </cell>
          <cell r="BB353" t="str">
            <v>ยึดทรัพย์(สำนักงานอื่นฟ้อง)</v>
          </cell>
          <cell r="BL353" t="str">
            <v>นางสาวศิริพร ท้ายนาวา</v>
          </cell>
          <cell r="BM353">
            <v>0</v>
          </cell>
          <cell r="BU353" t="str">
            <v>อคธรรม</v>
          </cell>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S354" t="str">
            <v>จังหวัดเชียงใหม่</v>
          </cell>
          <cell r="T354" t="str">
            <v>ผบ.619</v>
          </cell>
          <cell r="U354">
            <v>2555</v>
          </cell>
          <cell r="V354" t="str">
            <v>ผบ1393</v>
          </cell>
          <cell r="W354">
            <v>2555</v>
          </cell>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BB354" t="str">
            <v>ยึดทรัพย์(สำนักงานอื่นฟ้อง)//ยึดทรัพย์วันที่ 9/6/2564//ถอนการยึด 8/11/2564</v>
          </cell>
          <cell r="BL354" t="str">
            <v>นายจิรวัฒน์ วงศ์ไชย</v>
          </cell>
          <cell r="BM354">
            <v>0</v>
          </cell>
          <cell r="BU354" t="str">
            <v>อคธรรม</v>
          </cell>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S355" t="str">
            <v>จังหวัดเชียงใหม่</v>
          </cell>
          <cell r="T355" t="str">
            <v>ผบ.1130</v>
          </cell>
          <cell r="U355">
            <v>2553</v>
          </cell>
          <cell r="V355" t="str">
            <v>ผบ1398</v>
          </cell>
          <cell r="W355">
            <v>2553</v>
          </cell>
          <cell r="AA355">
            <v>11</v>
          </cell>
          <cell r="AB355">
            <v>10</v>
          </cell>
          <cell r="AC355">
            <v>2553</v>
          </cell>
          <cell r="AD355">
            <v>11</v>
          </cell>
          <cell r="AE355">
            <v>10</v>
          </cell>
          <cell r="AF355">
            <v>2553</v>
          </cell>
          <cell r="AG355">
            <v>20</v>
          </cell>
          <cell r="AH355">
            <v>5</v>
          </cell>
          <cell r="AI355">
            <v>2554</v>
          </cell>
          <cell r="BB355" t="str">
            <v>สืบทรัพย์(สำนักงานอื่นฟ้อง)</v>
          </cell>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U355" t="str">
            <v>ธนกร</v>
          </cell>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S356" t="str">
            <v>แขวงเชียงใหม่</v>
          </cell>
          <cell r="T356" t="str">
            <v>ผบ.6363</v>
          </cell>
          <cell r="U356">
            <v>2555</v>
          </cell>
          <cell r="V356" t="str">
            <v>ผบ7545</v>
          </cell>
          <cell r="W356">
            <v>2555</v>
          </cell>
          <cell r="AA356">
            <v>29</v>
          </cell>
          <cell r="AB356">
            <v>8</v>
          </cell>
          <cell r="AC356">
            <v>2556</v>
          </cell>
          <cell r="AD356">
            <v>29</v>
          </cell>
          <cell r="AE356">
            <v>8</v>
          </cell>
          <cell r="AF356">
            <v>2556</v>
          </cell>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X356">
            <v>26</v>
          </cell>
          <cell r="AY356">
            <v>10</v>
          </cell>
          <cell r="AZ356">
            <v>2564</v>
          </cell>
          <cell r="BA356" t="str">
            <v>ยึดเสร็จแล้ว</v>
          </cell>
          <cell r="BB356" t="str">
            <v>สืบทรัพย์(สำนักงานอื่นฟ้อง)//ยึดทรัพย์ (คำสั่ง6/8/2564)//ยึดเสร็จแล้ว</v>
          </cell>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T356">
            <v>2</v>
          </cell>
          <cell r="BU356" t="str">
            <v>ธนกร</v>
          </cell>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D357">
            <v>18</v>
          </cell>
          <cell r="AE357">
            <v>5</v>
          </cell>
          <cell r="AF357">
            <v>2564</v>
          </cell>
          <cell r="BB357" t="str">
            <v>สืบทรัพย์ รายงานสืบทรัพย์ 11/11/2567</v>
          </cell>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C357" t="str">
            <v>ปฏิยุทธ์</v>
          </cell>
          <cell r="CL357">
            <v>243941</v>
          </cell>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T358">
            <v>6</v>
          </cell>
          <cell r="BU358" t="str">
            <v>วรกมล</v>
          </cell>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AA359">
            <v>14</v>
          </cell>
          <cell r="AB359">
            <v>12</v>
          </cell>
          <cell r="AC359">
            <v>2563</v>
          </cell>
          <cell r="AD359">
            <v>14</v>
          </cell>
          <cell r="AE359">
            <v>12</v>
          </cell>
          <cell r="AF359">
            <v>2563</v>
          </cell>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X359">
            <v>20</v>
          </cell>
          <cell r="AY359">
            <v>8</v>
          </cell>
          <cell r="AZ359">
            <v>2564</v>
          </cell>
          <cell r="BA359" t="str">
            <v>ยึดเสร็จแล้ว</v>
          </cell>
          <cell r="BB359" t="str">
            <v>ยึดทรัพย์(สำนักงานอื่นฟ้อง)</v>
          </cell>
          <cell r="BL359" t="str">
            <v>นายมานพ พรมสถิตย์กุล</v>
          </cell>
          <cell r="BM359">
            <v>883263011478</v>
          </cell>
          <cell r="BU359" t="str">
            <v>ธนกร(ยึด)</v>
          </cell>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AA360">
            <v>24</v>
          </cell>
          <cell r="AB360">
            <v>7</v>
          </cell>
          <cell r="AC360">
            <v>2561</v>
          </cell>
          <cell r="AD360">
            <v>24</v>
          </cell>
          <cell r="AE360">
            <v>7</v>
          </cell>
          <cell r="AF360">
            <v>2561</v>
          </cell>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X360">
            <v>20</v>
          </cell>
          <cell r="AY360">
            <v>8</v>
          </cell>
          <cell r="AZ360">
            <v>2564</v>
          </cell>
          <cell r="BA360" t="str">
            <v>ยึดเสร็จแล้ว</v>
          </cell>
          <cell r="BB360" t="str">
            <v>ยึดทรัพย์</v>
          </cell>
          <cell r="BL360" t="str">
            <v>นางสุขนิรันดร์ สุทินนา</v>
          </cell>
          <cell r="BM360">
            <v>823761010103</v>
          </cell>
          <cell r="BU360" t="str">
            <v>ธนกร(ยึด)</v>
          </cell>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AA361">
            <v>9</v>
          </cell>
          <cell r="AB361">
            <v>11</v>
          </cell>
          <cell r="AC361">
            <v>2560</v>
          </cell>
          <cell r="AD361">
            <v>9</v>
          </cell>
          <cell r="AE361">
            <v>11</v>
          </cell>
          <cell r="AF361">
            <v>2560</v>
          </cell>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BB361" t="str">
            <v>ยึดทรัพย์//ยกเลิกคำสั่งให้สืบทรัพย์ (14/6/2565)เนื่องจากทรัพย์แปลงนี้ยึดแล้ว</v>
          </cell>
          <cell r="BL361" t="str">
            <v>นางสุทิน ฟูตั๋น</v>
          </cell>
          <cell r="BM361">
            <v>823760010158</v>
          </cell>
          <cell r="BU361" t="str">
            <v>ธนกร</v>
          </cell>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D362">
            <v>31</v>
          </cell>
          <cell r="AE362">
            <v>1</v>
          </cell>
          <cell r="AF362">
            <v>2563</v>
          </cell>
          <cell r="AG362">
            <v>12</v>
          </cell>
          <cell r="AH362">
            <v>10</v>
          </cell>
          <cell r="AI362">
            <v>2563</v>
          </cell>
          <cell r="BB362" t="str">
            <v>สืบทรัพย์//รายงานผลการสืบทรัพย์ 11/10/2567</v>
          </cell>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C362" t="str">
            <v>วชิราภรณ์</v>
          </cell>
          <cell r="CL362">
            <v>243910</v>
          </cell>
          <cell r="CM362">
            <v>243276</v>
          </cell>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D363">
            <v>14</v>
          </cell>
          <cell r="AE363">
            <v>1</v>
          </cell>
          <cell r="AF363">
            <v>2563</v>
          </cell>
          <cell r="AG363">
            <v>12</v>
          </cell>
          <cell r="AH363">
            <v>10</v>
          </cell>
          <cell r="AI363">
            <v>2563</v>
          </cell>
          <cell r="BB363" t="str">
            <v>สืบทรัพย์//รายงานผลสืบทรัพย์ 2/10/2567</v>
          </cell>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C363" t="str">
            <v>วชิราภรณ์</v>
          </cell>
          <cell r="CL363">
            <v>243910</v>
          </cell>
          <cell r="CM363">
            <v>243276</v>
          </cell>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AA364">
            <v>2</v>
          </cell>
          <cell r="AB364">
            <v>12</v>
          </cell>
          <cell r="AC364">
            <v>2562</v>
          </cell>
          <cell r="AD364">
            <v>2</v>
          </cell>
          <cell r="AE364">
            <v>12</v>
          </cell>
          <cell r="AF364">
            <v>2562</v>
          </cell>
          <cell r="BB364" t="str">
            <v>สืบทรัพย์//รายงานผลสืบ11/4/2566//คำสั่งสืบทรัพย์ครั้งที่ 2 (2/4/2568)//รายงานผลสืบ วันที่ 14/5/2568</v>
          </cell>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B364">
            <v>3</v>
          </cell>
          <cell r="CC364" t="str">
            <v>นุสบา</v>
          </cell>
          <cell r="CL364">
            <v>244126</v>
          </cell>
          <cell r="CM364">
            <v>243306</v>
          </cell>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AA365">
            <v>15</v>
          </cell>
          <cell r="AB365">
            <v>1</v>
          </cell>
          <cell r="AC365">
            <v>2563</v>
          </cell>
          <cell r="AD365">
            <v>15</v>
          </cell>
          <cell r="AE365">
            <v>1</v>
          </cell>
          <cell r="AF365">
            <v>2563</v>
          </cell>
          <cell r="BB365" t="str">
            <v xml:space="preserve">สืบทรัพย์// (คำสั่ง 27/5/2565 รอบ2)//รายงาน 11/7/2565 รายงานสืบทรัพย์ 14/11/2567 รอบที่ 3
</v>
          </cell>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K365" t="str">
            <v>ปฏิยุทธ์</v>
          </cell>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AA366">
            <v>4</v>
          </cell>
          <cell r="AB366">
            <v>8</v>
          </cell>
          <cell r="AC366">
            <v>2563</v>
          </cell>
          <cell r="AD366">
            <v>4</v>
          </cell>
          <cell r="AE366">
            <v>8</v>
          </cell>
          <cell r="AF366">
            <v>2563</v>
          </cell>
          <cell r="BB366" t="str">
            <v>สืบทรัพย์</v>
          </cell>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T366">
            <v>4</v>
          </cell>
          <cell r="BU366" t="str">
            <v>เกศินี</v>
          </cell>
          <cell r="CM366">
            <v>243397</v>
          </cell>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X367">
            <v>24</v>
          </cell>
          <cell r="AY367">
            <v>8</v>
          </cell>
          <cell r="AZ367">
            <v>2564</v>
          </cell>
          <cell r="BA367" t="str">
            <v>ยึดเสร็จแล้ว</v>
          </cell>
          <cell r="BB367" t="str">
            <v>สืบทรัพย์//ยึดทรัพย์ คำสั่ง 16/7/2564</v>
          </cell>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T367">
            <v>4</v>
          </cell>
          <cell r="BU367" t="str">
            <v>เกศินี</v>
          </cell>
          <cell r="CM367">
            <v>243397</v>
          </cell>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AA368">
            <v>17</v>
          </cell>
          <cell r="AB368">
            <v>12</v>
          </cell>
          <cell r="AC368">
            <v>2562</v>
          </cell>
          <cell r="AD368">
            <v>17</v>
          </cell>
          <cell r="AE368">
            <v>12</v>
          </cell>
          <cell r="AF368">
            <v>2562</v>
          </cell>
          <cell r="BB368" t="str">
            <v>สืบทรัพย์</v>
          </cell>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CM368">
            <v>243367</v>
          </cell>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AA369">
            <v>26</v>
          </cell>
          <cell r="AB369">
            <v>10</v>
          </cell>
          <cell r="AC369">
            <v>2563</v>
          </cell>
          <cell r="AD369">
            <v>26</v>
          </cell>
          <cell r="AE369">
            <v>10</v>
          </cell>
          <cell r="AF369">
            <v>2563</v>
          </cell>
          <cell r="BB369" t="str">
            <v>สืบทรัพย์</v>
          </cell>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T369">
            <v>3</v>
          </cell>
          <cell r="BU369" t="str">
            <v>เกศินี</v>
          </cell>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D370">
            <v>23</v>
          </cell>
          <cell r="AE370">
            <v>5</v>
          </cell>
          <cell r="AF370">
            <v>2563</v>
          </cell>
          <cell r="AG370">
            <v>12</v>
          </cell>
          <cell r="AH370">
            <v>6</v>
          </cell>
          <cell r="AI370">
            <v>2563</v>
          </cell>
          <cell r="BB370" t="str">
            <v>สืบทรัพย์ รายงานผลสืบทรัพย  24/9/2567</v>
          </cell>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M370">
            <v>243333</v>
          </cell>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AA371">
            <v>14</v>
          </cell>
          <cell r="AB371">
            <v>7</v>
          </cell>
          <cell r="AC371">
            <v>2563</v>
          </cell>
          <cell r="AD371">
            <v>14</v>
          </cell>
          <cell r="AE371">
            <v>7</v>
          </cell>
          <cell r="AF371">
            <v>2563</v>
          </cell>
          <cell r="BB371" t="str">
            <v>สืบทรัพย์</v>
          </cell>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CM371">
            <v>243305</v>
          </cell>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Q372">
            <v>97500</v>
          </cell>
          <cell r="R372">
            <v>9838.5400000000009</v>
          </cell>
          <cell r="S372" t="str">
            <v>แขวงเชียงใหม่</v>
          </cell>
          <cell r="T372" t="str">
            <v>ผบ.4956</v>
          </cell>
          <cell r="U372">
            <v>2562</v>
          </cell>
          <cell r="V372" t="str">
            <v>ผบ.5006</v>
          </cell>
          <cell r="W372">
            <v>2562</v>
          </cell>
          <cell r="AA372">
            <v>16</v>
          </cell>
          <cell r="AB372">
            <v>6</v>
          </cell>
          <cell r="AC372">
            <v>2562</v>
          </cell>
          <cell r="AD372">
            <v>16</v>
          </cell>
          <cell r="AE372">
            <v>6</v>
          </cell>
          <cell r="AF372">
            <v>2562</v>
          </cell>
          <cell r="BB372" t="str">
            <v>สืบทรัพย์</v>
          </cell>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CM372">
            <v>243333</v>
          </cell>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AA373">
            <v>16</v>
          </cell>
          <cell r="AB373">
            <v>6</v>
          </cell>
          <cell r="AC373">
            <v>2562</v>
          </cell>
          <cell r="AD373">
            <v>16</v>
          </cell>
          <cell r="AE373">
            <v>6</v>
          </cell>
          <cell r="AF373">
            <v>2562</v>
          </cell>
          <cell r="BB373" t="str">
            <v>สืบทรัพย์ รายงานสืบทรัพย์ 29/10/2567</v>
          </cell>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C373" t="str">
            <v>ปฏิยุทธ์</v>
          </cell>
          <cell r="CL373">
            <v>243941</v>
          </cell>
          <cell r="CM373">
            <v>243180</v>
          </cell>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AA374">
            <v>14</v>
          </cell>
          <cell r="AB374">
            <v>2</v>
          </cell>
          <cell r="AC374">
            <v>2562</v>
          </cell>
          <cell r="AD374">
            <v>14</v>
          </cell>
          <cell r="AE374">
            <v>2</v>
          </cell>
          <cell r="AF374">
            <v>2562</v>
          </cell>
          <cell r="BB374" t="str">
            <v>สืบทรัพย์</v>
          </cell>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CM374">
            <v>243367</v>
          </cell>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D375">
            <v>16</v>
          </cell>
          <cell r="AE375">
            <v>6</v>
          </cell>
          <cell r="AF375">
            <v>2562</v>
          </cell>
          <cell r="AG375">
            <v>26</v>
          </cell>
          <cell r="AH375">
            <v>5</v>
          </cell>
          <cell r="AI375">
            <v>2563</v>
          </cell>
          <cell r="BB375" t="str">
            <v>สืบทรัพย์ รายงานผลสืบทรัพย  23/9/2567</v>
          </cell>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M375">
            <v>243305</v>
          </cell>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D376">
            <v>12</v>
          </cell>
          <cell r="AE376">
            <v>5</v>
          </cell>
          <cell r="AF376">
            <v>2562</v>
          </cell>
          <cell r="AG376">
            <v>26</v>
          </cell>
          <cell r="AH376">
            <v>5</v>
          </cell>
          <cell r="AI376">
            <v>2563</v>
          </cell>
          <cell r="BB376" t="str">
            <v>สืบทรัพย์ รายงานผลสืบทรัพย  25/9/2567</v>
          </cell>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K376" t="str">
            <v>ปฏิยุทธ์</v>
          </cell>
          <cell r="CL376">
            <v>243180</v>
          </cell>
          <cell r="CM376">
            <v>243305</v>
          </cell>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D377">
            <v>22</v>
          </cell>
          <cell r="AE377">
            <v>7</v>
          </cell>
          <cell r="AF377">
            <v>2562</v>
          </cell>
          <cell r="AG377">
            <v>26</v>
          </cell>
          <cell r="AH377">
            <v>5</v>
          </cell>
          <cell r="AI377">
            <v>2563</v>
          </cell>
          <cell r="BB377" t="str">
            <v>สืบทรัพย์รอบที่ 2 (คำสั่ง 10/04/2568) // รายงานผลสืบทรัพย์วันที่ 11/06/2568</v>
          </cell>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t="str">
            <v>1.นางสาวณิณัฐฎ์หรือกนิษฐา มาคำ
2.นายไชยกุล คำหล้า
3.นางสาวพัชร์ธีรัตน์ สพานแก้วหรือนางสาวแจ่มจันทร์ จันหมุด
4.นายพะเยาว์ สะพานแก้ว</v>
          </cell>
          <cell r="BW377" t="str">
            <v>จำเลยที่ 1
คู่สมรสจำเลยที่ 1
จำเลยที่ 2
จำเลยที่ 3</v>
          </cell>
          <cell r="BX377" t="str">
            <v>2-5016-00017-81-1
1-5017-00006-88-0
1-5003-00014-56-6
2-5601-00005-56-1</v>
          </cell>
          <cell r="BY377" t="str">
            <v xml:space="preserve">-ไม่พบว่ามีกรรมสิทธิ์ในที่ดิน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อ.เมืองพะเยา จ.พะเยา
</v>
          </cell>
          <cell r="BZ377" t="str">
            <v>ไม่พบ</v>
          </cell>
          <cell r="CC377" t="str">
            <v>ปฏิยุทธ์</v>
          </cell>
          <cell r="CL377">
            <v>244146</v>
          </cell>
          <cell r="CM377">
            <v>243367</v>
          </cell>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AA378">
            <v>7</v>
          </cell>
          <cell r="AB378">
            <v>8</v>
          </cell>
          <cell r="AC378">
            <v>2560</v>
          </cell>
          <cell r="AD378">
            <v>7</v>
          </cell>
          <cell r="AE378">
            <v>8</v>
          </cell>
          <cell r="AF378">
            <v>2560</v>
          </cell>
          <cell r="BB378" t="str">
            <v>สืบทรัพย์ รายงานสืบทรัพย์ 29/10/2567</v>
          </cell>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C378" t="str">
            <v>ปฏิยุทธ์</v>
          </cell>
          <cell r="CL378">
            <v>243941</v>
          </cell>
          <cell r="CM378">
            <v>243180</v>
          </cell>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AA379">
            <v>12</v>
          </cell>
          <cell r="AB379">
            <v>5</v>
          </cell>
          <cell r="AC379">
            <v>2562</v>
          </cell>
          <cell r="AD379">
            <v>12</v>
          </cell>
          <cell r="AE379">
            <v>5</v>
          </cell>
          <cell r="AF379">
            <v>2562</v>
          </cell>
          <cell r="BB379" t="str">
            <v>สืบทรัพย์</v>
          </cell>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CM379">
            <v>243305</v>
          </cell>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AA380">
            <v>22</v>
          </cell>
          <cell r="AB380">
            <v>7</v>
          </cell>
          <cell r="AC380">
            <v>2562</v>
          </cell>
          <cell r="AD380">
            <v>22</v>
          </cell>
          <cell r="AE380">
            <v>7</v>
          </cell>
          <cell r="AF380">
            <v>2562</v>
          </cell>
          <cell r="BB380" t="str">
            <v>สืบทรัพย์//ปิดบัญชี</v>
          </cell>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CM380">
            <v>243367</v>
          </cell>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D381">
            <v>21</v>
          </cell>
          <cell r="AE381">
            <v>8</v>
          </cell>
          <cell r="AF381">
            <v>2562</v>
          </cell>
          <cell r="AG381">
            <v>3</v>
          </cell>
          <cell r="AH381">
            <v>11</v>
          </cell>
          <cell r="AI381">
            <v>2563</v>
          </cell>
          <cell r="BB381" t="str">
            <v>สืบทรัพย์ครั้งที่ 2 (คำสั่ง 10/04/2568)</v>
          </cell>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t="str">
            <v>1.นายอนุสรณ์ โฮดเฮิง
2.นางนพรัตน์ เบาะสาร
3.ส.ต.จักรพงศ์ เบาะสาร
4.นายวชิระ ศิริวรรณภาพันธุ์</v>
          </cell>
          <cell r="BW381" t="str">
            <v>จำเลยที่ 1
จำเลยที่ 2
คู่สมรสจำเลยที่ 2
จำเลยที่ 3</v>
          </cell>
          <cell r="BX381" t="str">
            <v>1-5499-00152-13-5
3-5004-00456-24-9
3-5601-00571-74-3
5-6508-00020-33-8</v>
          </cell>
          <cell r="BY381" t="str">
            <v xml:space="preserve">-ไม่พบว่ามีกรรมสิทธิ์ในที่ดิน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อ.วังทอง จ.พิษณุโลก </v>
          </cell>
          <cell r="BZ381" t="str">
            <v>ไม่พบ</v>
          </cell>
          <cell r="CC381" t="str">
            <v>ปฏิยุทธ์</v>
          </cell>
          <cell r="CM381">
            <v>243367</v>
          </cell>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AA382">
            <v>8</v>
          </cell>
          <cell r="AB382">
            <v>7</v>
          </cell>
          <cell r="AC382">
            <v>2562</v>
          </cell>
          <cell r="AD382">
            <v>8</v>
          </cell>
          <cell r="AE382">
            <v>7</v>
          </cell>
          <cell r="AF382">
            <v>2562</v>
          </cell>
          <cell r="BB382" t="str">
            <v>สืบทรัพย์ รายงานผลสืบทรัพย์  25/9/2567</v>
          </cell>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C382" t="str">
            <v>ปฏิยุทธ์</v>
          </cell>
          <cell r="CM382">
            <v>243180</v>
          </cell>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AA383">
            <v>27</v>
          </cell>
          <cell r="AB383">
            <v>1</v>
          </cell>
          <cell r="AC383">
            <v>2563</v>
          </cell>
          <cell r="AD383">
            <v>27</v>
          </cell>
          <cell r="AE383">
            <v>1</v>
          </cell>
          <cell r="AF383">
            <v>2563</v>
          </cell>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X383">
            <v>8</v>
          </cell>
          <cell r="AY383">
            <v>12</v>
          </cell>
          <cell r="AZ383">
            <v>2564</v>
          </cell>
          <cell r="BA383" t="str">
            <v>ยึดเสร็จแล้ว</v>
          </cell>
          <cell r="BB383" t="str">
            <v>สืบทรัพย์//ยึดทรัพย์ (คำสั่ง 10/8/2564)//ยึดแล้ว</v>
          </cell>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CL383">
            <v>242866</v>
          </cell>
          <cell r="CM383">
            <v>243306</v>
          </cell>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D384">
            <v>16</v>
          </cell>
          <cell r="AE384">
            <v>9</v>
          </cell>
          <cell r="AF384">
            <v>2562</v>
          </cell>
          <cell r="AG384">
            <v>9</v>
          </cell>
          <cell r="AH384">
            <v>11</v>
          </cell>
          <cell r="AI384">
            <v>2563</v>
          </cell>
          <cell r="AM384" t="str">
            <v>โฉนด</v>
          </cell>
          <cell r="AN384" t="str">
            <v>55777 , 55778</v>
          </cell>
          <cell r="AO384" t="str">
            <v>บวกค้าง</v>
          </cell>
          <cell r="AP384" t="str">
            <v>สันกำแพง</v>
          </cell>
          <cell r="AQ384" t="str">
            <v>เชียงใหม่</v>
          </cell>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C384" t="str">
            <v>ปฏิยุทธ์</v>
          </cell>
          <cell r="CM384">
            <v>242936</v>
          </cell>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v>
          </cell>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U385" t="str">
            <v>ปฏิยุทธ์</v>
          </cell>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S386" t="str">
            <v>จังหวัดเชียงใหม่</v>
          </cell>
          <cell r="T386" t="str">
            <v>ผบ.1606</v>
          </cell>
          <cell r="U386">
            <v>2560</v>
          </cell>
          <cell r="V386" t="str">
            <v>ผบ.2137</v>
          </cell>
          <cell r="W386">
            <v>2560</v>
          </cell>
          <cell r="X386">
            <v>9</v>
          </cell>
          <cell r="Y386">
            <v>10</v>
          </cell>
          <cell r="Z386">
            <v>2560</v>
          </cell>
          <cell r="AD386">
            <v>5</v>
          </cell>
          <cell r="AE386">
            <v>11</v>
          </cell>
          <cell r="AF386">
            <v>2560</v>
          </cell>
          <cell r="AM386" t="str">
            <v>โฉนด</v>
          </cell>
          <cell r="AN386" t="str">
            <v>10645</v>
          </cell>
          <cell r="AO386" t="str">
            <v>ปงเตา</v>
          </cell>
          <cell r="AP386" t="str">
            <v>งาว</v>
          </cell>
          <cell r="AQ386" t="str">
            <v>ลำปาง</v>
          </cell>
          <cell r="BB386" t="str">
            <v>ยึดทรัพย์(สำนักงานอื่นฟ้อง)//ชะลอการยึดถึงกันยายน//ยึดไม่ได้ ให้คนอื่นไปแล้ว</v>
          </cell>
          <cell r="BL386" t="str">
            <v>นางสาวรสสุคนธ์  คำนิล</v>
          </cell>
          <cell r="BM386">
            <v>0</v>
          </cell>
          <cell r="BU386" t="str">
            <v>ศรัญญู (ยึด)</v>
          </cell>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S387" t="str">
            <v>แขวงเชียงใหม่</v>
          </cell>
          <cell r="T387" t="str">
            <v>ผบ.4799</v>
          </cell>
          <cell r="U387">
            <v>2554</v>
          </cell>
          <cell r="V387" t="str">
            <v>ผบ.4799</v>
          </cell>
          <cell r="W387">
            <v>2554</v>
          </cell>
          <cell r="AA387">
            <v>22</v>
          </cell>
          <cell r="AB387">
            <v>8</v>
          </cell>
          <cell r="AC387">
            <v>2554</v>
          </cell>
          <cell r="AD387">
            <v>22</v>
          </cell>
          <cell r="AE387">
            <v>8</v>
          </cell>
          <cell r="AF387">
            <v>2554</v>
          </cell>
          <cell r="BB387" t="str">
            <v>สืบทรัพย์(สำนักงานอื่นฟ้อง)</v>
          </cell>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CM387">
            <v>243306</v>
          </cell>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S388" t="str">
            <v>แขวงเชียงใหม่</v>
          </cell>
          <cell r="T388" t="str">
            <v>ผบ.5395</v>
          </cell>
          <cell r="U388">
            <v>2554</v>
          </cell>
          <cell r="V388" t="str">
            <v>ผบ.561</v>
          </cell>
          <cell r="W388">
            <v>2554</v>
          </cell>
          <cell r="AA388">
            <v>29</v>
          </cell>
          <cell r="AB388">
            <v>9</v>
          </cell>
          <cell r="AC388">
            <v>2554</v>
          </cell>
          <cell r="AD388">
            <v>29</v>
          </cell>
          <cell r="AE388">
            <v>9</v>
          </cell>
          <cell r="AF388">
            <v>2554</v>
          </cell>
          <cell r="BB388" t="str">
            <v>สืบทรัพย์(สำนักงานอื่นฟ้อง)</v>
          </cell>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CM388">
            <v>243367</v>
          </cell>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S389" t="str">
            <v>แขวงเชียงใหม่</v>
          </cell>
          <cell r="T389" t="str">
            <v>ผบ.6737</v>
          </cell>
          <cell r="U389">
            <v>2554</v>
          </cell>
          <cell r="V389" t="str">
            <v>ผบ.7149</v>
          </cell>
          <cell r="W389">
            <v>2554</v>
          </cell>
          <cell r="X389">
            <v>28</v>
          </cell>
          <cell r="Y389">
            <v>11</v>
          </cell>
          <cell r="Z389">
            <v>2554</v>
          </cell>
          <cell r="AD389">
            <v>11</v>
          </cell>
          <cell r="AE389">
            <v>2</v>
          </cell>
          <cell r="AF389">
            <v>2555</v>
          </cell>
          <cell r="BB389" t="str">
            <v>สืบทรัพย์(สำนักงานอื่นฟ้อง)</v>
          </cell>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CM389">
            <v>243367</v>
          </cell>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S390" t="str">
            <v>แขวงเชียงใหม่</v>
          </cell>
          <cell r="T390" t="str">
            <v>ผบ.6736</v>
          </cell>
          <cell r="U390">
            <v>2554</v>
          </cell>
          <cell r="V390" t="str">
            <v>ผบ.7221</v>
          </cell>
          <cell r="W390">
            <v>2554</v>
          </cell>
          <cell r="AA390">
            <v>29</v>
          </cell>
          <cell r="AB390">
            <v>11</v>
          </cell>
          <cell r="AC390">
            <v>2554</v>
          </cell>
          <cell r="AD390">
            <v>29</v>
          </cell>
          <cell r="AE390">
            <v>11</v>
          </cell>
          <cell r="AF390">
            <v>2554</v>
          </cell>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CM390">
            <v>243180</v>
          </cell>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S391" t="str">
            <v>แขวงเชียงใหม่</v>
          </cell>
          <cell r="T391" t="str">
            <v>ผบ.7128</v>
          </cell>
          <cell r="U391">
            <v>2554</v>
          </cell>
          <cell r="V391" t="str">
            <v>ผบ.7577</v>
          </cell>
          <cell r="W391">
            <v>2554</v>
          </cell>
          <cell r="X391">
            <v>20</v>
          </cell>
          <cell r="Y391">
            <v>12</v>
          </cell>
          <cell r="Z391">
            <v>2554</v>
          </cell>
          <cell r="AD391">
            <v>5</v>
          </cell>
          <cell r="AE391">
            <v>2</v>
          </cell>
          <cell r="AF391">
            <v>2555</v>
          </cell>
          <cell r="BB391" t="str">
            <v>สืบทรัพย์(สำนักงานอื่นฟ้อง)</v>
          </cell>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CM391">
            <v>243367</v>
          </cell>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S392" t="str">
            <v>จังหวัดฝาง</v>
          </cell>
          <cell r="T392" t="str">
            <v>ผบ.585</v>
          </cell>
          <cell r="U392">
            <v>2554</v>
          </cell>
          <cell r="V392" t="str">
            <v>ผบ.587</v>
          </cell>
          <cell r="W392">
            <v>2554</v>
          </cell>
          <cell r="X392">
            <v>17</v>
          </cell>
          <cell r="Y392">
            <v>12</v>
          </cell>
          <cell r="Z392">
            <v>2554</v>
          </cell>
          <cell r="AD392">
            <v>28</v>
          </cell>
          <cell r="AE392">
            <v>1</v>
          </cell>
          <cell r="AF392">
            <v>2555</v>
          </cell>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CM392">
            <v>243367</v>
          </cell>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S393" t="str">
            <v>จังหวัดฝาง</v>
          </cell>
          <cell r="T393" t="str">
            <v>ผบ.595</v>
          </cell>
          <cell r="U393">
            <v>2554</v>
          </cell>
          <cell r="V393" t="str">
            <v>ผบ.590</v>
          </cell>
          <cell r="W393">
            <v>2554</v>
          </cell>
          <cell r="X393">
            <v>17</v>
          </cell>
          <cell r="Y393">
            <v>12</v>
          </cell>
          <cell r="Z393">
            <v>2554</v>
          </cell>
          <cell r="AD393">
            <v>28</v>
          </cell>
          <cell r="AE393">
            <v>1</v>
          </cell>
          <cell r="AF393">
            <v>2555</v>
          </cell>
          <cell r="BB393" t="str">
            <v>สืบทรัพย์(สำนักงานอื่นฟ้อง)</v>
          </cell>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CM393">
            <v>243367</v>
          </cell>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S394" t="str">
            <v>จังหวัดฝาง</v>
          </cell>
          <cell r="T394" t="str">
            <v>ผบ.650</v>
          </cell>
          <cell r="U394">
            <v>2554</v>
          </cell>
          <cell r="V394" t="str">
            <v>ผบ.614</v>
          </cell>
          <cell r="W394">
            <v>2554</v>
          </cell>
          <cell r="X394">
            <v>18</v>
          </cell>
          <cell r="Y394">
            <v>12</v>
          </cell>
          <cell r="Z394">
            <v>2554</v>
          </cell>
          <cell r="AD394">
            <v>28</v>
          </cell>
          <cell r="AE394">
            <v>1</v>
          </cell>
          <cell r="AF394">
            <v>2555</v>
          </cell>
          <cell r="BB394" t="str">
            <v>สืบทรัพย์(สำนักงานอื่นฟ้อง)</v>
          </cell>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CM394">
            <v>243276</v>
          </cell>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D395">
            <v>28</v>
          </cell>
          <cell r="AE395">
            <v>1</v>
          </cell>
          <cell r="AF395">
            <v>2555</v>
          </cell>
          <cell r="BB395" t="str">
            <v>สืบทรัพย์(สำนักงานอื่นฟ้อง)</v>
          </cell>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Y395" t="str">
            <v xml:space="preserve">
</v>
          </cell>
          <cell r="CM395">
            <v>243000</v>
          </cell>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AA396">
            <v>20</v>
          </cell>
          <cell r="AB396">
            <v>12</v>
          </cell>
          <cell r="AC396">
            <v>2554</v>
          </cell>
          <cell r="AD396">
            <v>20</v>
          </cell>
          <cell r="AE396">
            <v>12</v>
          </cell>
          <cell r="AF396">
            <v>2554</v>
          </cell>
          <cell r="BB396" t="str">
            <v>สืบทรัพย์(สำนักงานอื่นฟ้อง)</v>
          </cell>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CM396">
            <v>243306</v>
          </cell>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AA397">
            <v>17</v>
          </cell>
          <cell r="AB397">
            <v>12</v>
          </cell>
          <cell r="AC397">
            <v>2554</v>
          </cell>
          <cell r="AD397">
            <v>17</v>
          </cell>
          <cell r="AE397">
            <v>12</v>
          </cell>
          <cell r="AF397">
            <v>2554</v>
          </cell>
          <cell r="BB397" t="str">
            <v>สืบทรัพย์(สำนักงานอื่นฟ้อง)</v>
          </cell>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S398" t="str">
            <v>จังหวัดฝาง</v>
          </cell>
          <cell r="T398" t="str">
            <v>ผบ.591</v>
          </cell>
          <cell r="U398">
            <v>2554</v>
          </cell>
          <cell r="V398" t="str">
            <v>ผบ.581</v>
          </cell>
          <cell r="W398">
            <v>2554</v>
          </cell>
          <cell r="AA398">
            <v>17</v>
          </cell>
          <cell r="AB398">
            <v>12</v>
          </cell>
          <cell r="AC398">
            <v>2554</v>
          </cell>
          <cell r="AD398">
            <v>17</v>
          </cell>
          <cell r="AE398">
            <v>12</v>
          </cell>
          <cell r="AF398">
            <v>2554</v>
          </cell>
          <cell r="BB398" t="str">
            <v>สืบทรัพย์(สำนักงานอื่นฟ้อง)</v>
          </cell>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CM398">
            <v>243367</v>
          </cell>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AA399">
            <v>18</v>
          </cell>
          <cell r="AB399">
            <v>12</v>
          </cell>
          <cell r="AC399">
            <v>2554</v>
          </cell>
          <cell r="AD399">
            <v>18</v>
          </cell>
          <cell r="AE399">
            <v>12</v>
          </cell>
          <cell r="AF399">
            <v>2554</v>
          </cell>
          <cell r="BB399" t="str">
            <v>สืบทรัพย์(สำนักงานอื่นฟ้อง)</v>
          </cell>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CM399">
            <v>242957</v>
          </cell>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S400" t="str">
            <v>จังหวัดฝาง</v>
          </cell>
          <cell r="T400" t="str">
            <v>ผบ.637</v>
          </cell>
          <cell r="U400">
            <v>2554</v>
          </cell>
          <cell r="V400" t="str">
            <v>ผบ.599</v>
          </cell>
          <cell r="W400">
            <v>2554</v>
          </cell>
          <cell r="AA400">
            <v>18</v>
          </cell>
          <cell r="AB400">
            <v>12</v>
          </cell>
          <cell r="AC400">
            <v>2554</v>
          </cell>
          <cell r="AD400">
            <v>18</v>
          </cell>
          <cell r="AE400">
            <v>12</v>
          </cell>
          <cell r="AF400">
            <v>2554</v>
          </cell>
          <cell r="BB400" t="str">
            <v>สืบทรัพย์(สำนักงานอื่นฟ้อง)</v>
          </cell>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AA401">
            <v>17</v>
          </cell>
          <cell r="AB401">
            <v>12</v>
          </cell>
          <cell r="AC401">
            <v>2554</v>
          </cell>
          <cell r="AD401">
            <v>17</v>
          </cell>
          <cell r="AE401">
            <v>12</v>
          </cell>
          <cell r="AF401">
            <v>2554</v>
          </cell>
          <cell r="BB401" t="str">
            <v>สืบทรัพย์(สำนักงานอื่นฟ้อง)</v>
          </cell>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CM401">
            <v>243306</v>
          </cell>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S402" t="str">
            <v>จังหวัดฝาง</v>
          </cell>
          <cell r="T402" t="str">
            <v>ผบ.618</v>
          </cell>
          <cell r="U402">
            <v>2554</v>
          </cell>
          <cell r="V402" t="str">
            <v>ผบ.594</v>
          </cell>
          <cell r="W402">
            <v>2554</v>
          </cell>
          <cell r="AA402">
            <v>18</v>
          </cell>
          <cell r="AB402">
            <v>12</v>
          </cell>
          <cell r="AC402">
            <v>2554</v>
          </cell>
          <cell r="AD402">
            <v>18</v>
          </cell>
          <cell r="AE402">
            <v>12</v>
          </cell>
          <cell r="AF402">
            <v>2554</v>
          </cell>
          <cell r="BB402" t="str">
            <v>สืบทรัพย์(สำนักงานอื่นฟ้อง)</v>
          </cell>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CM402">
            <v>243333</v>
          </cell>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S403" t="str">
            <v>จังหวัดฝาง</v>
          </cell>
          <cell r="T403" t="str">
            <v>ผบ.624</v>
          </cell>
          <cell r="U403">
            <v>2554</v>
          </cell>
          <cell r="V403" t="str">
            <v>ผบ.609</v>
          </cell>
          <cell r="W403">
            <v>2554</v>
          </cell>
          <cell r="AA403">
            <v>18</v>
          </cell>
          <cell r="AB403">
            <v>12</v>
          </cell>
          <cell r="AC403">
            <v>2554</v>
          </cell>
          <cell r="AD403">
            <v>18</v>
          </cell>
          <cell r="AE403">
            <v>12</v>
          </cell>
          <cell r="AF403">
            <v>2554</v>
          </cell>
          <cell r="BB403" t="str">
            <v>สืบทรัพย์(สำนักงานอื่นฟ้อง)</v>
          </cell>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CM403">
            <v>243367</v>
          </cell>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S404" t="str">
            <v>จังหวัดฝาง</v>
          </cell>
          <cell r="T404" t="str">
            <v>ผบ.588</v>
          </cell>
          <cell r="U404">
            <v>2554</v>
          </cell>
          <cell r="V404" t="str">
            <v>ผบ.578</v>
          </cell>
          <cell r="W404">
            <v>2554</v>
          </cell>
          <cell r="AA404">
            <v>17</v>
          </cell>
          <cell r="AB404">
            <v>12</v>
          </cell>
          <cell r="AC404">
            <v>2554</v>
          </cell>
          <cell r="AD404">
            <v>17</v>
          </cell>
          <cell r="AE404">
            <v>12</v>
          </cell>
          <cell r="AF404">
            <v>2554</v>
          </cell>
          <cell r="BB404" t="str">
            <v>สืบทรัพย์(สำนักงานอื่นฟ้อง)</v>
          </cell>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CM404">
            <v>243306</v>
          </cell>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S405" t="str">
            <v>แขวงเชียงใหม่</v>
          </cell>
          <cell r="T405" t="str">
            <v>ผบ.5410</v>
          </cell>
          <cell r="U405">
            <v>2554</v>
          </cell>
          <cell r="V405" t="str">
            <v>ผบ.5599</v>
          </cell>
          <cell r="W405">
            <v>2554</v>
          </cell>
          <cell r="X405">
            <v>19</v>
          </cell>
          <cell r="Y405">
            <v>9</v>
          </cell>
          <cell r="Z405">
            <v>2554</v>
          </cell>
          <cell r="AD405">
            <v>29</v>
          </cell>
          <cell r="AE405">
            <v>10</v>
          </cell>
          <cell r="AF405">
            <v>2554</v>
          </cell>
          <cell r="BB405" t="str">
            <v>สืบทรัพย์(สำนักงานอื่นฟ้อง)</v>
          </cell>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CM405">
            <v>243306</v>
          </cell>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D406">
            <v>10</v>
          </cell>
          <cell r="AE406">
            <v>9</v>
          </cell>
          <cell r="AF406">
            <v>2554</v>
          </cell>
          <cell r="AG406">
            <v>18</v>
          </cell>
          <cell r="AH406">
            <v>1</v>
          </cell>
          <cell r="AI406">
            <v>2555</v>
          </cell>
          <cell r="BB406" t="str">
            <v>สืบทรัพย์(สำนักงานอื่นฟ้อง)</v>
          </cell>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CM406">
            <v>243367</v>
          </cell>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S407" t="str">
            <v>แขวงเชียงใหม่</v>
          </cell>
          <cell r="T407" t="str">
            <v>ผบ.6740</v>
          </cell>
          <cell r="U407">
            <v>2554</v>
          </cell>
          <cell r="V407" t="str">
            <v>ผบ.7023</v>
          </cell>
          <cell r="W407">
            <v>2554</v>
          </cell>
          <cell r="AA407">
            <v>22</v>
          </cell>
          <cell r="AB407">
            <v>11</v>
          </cell>
          <cell r="AC407">
            <v>2554</v>
          </cell>
          <cell r="AD407">
            <v>22</v>
          </cell>
          <cell r="AE407">
            <v>11</v>
          </cell>
          <cell r="AF407">
            <v>2554</v>
          </cell>
          <cell r="BB407" t="str">
            <v>สืบทรัพย์(สำนักงานอื่นฟ้อง)</v>
          </cell>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CM407">
            <v>243306</v>
          </cell>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S408" t="str">
            <v>แขวงเชียงใหม่</v>
          </cell>
          <cell r="T408" t="str">
            <v>ผบ.5203</v>
          </cell>
          <cell r="U408">
            <v>2554</v>
          </cell>
          <cell r="V408" t="str">
            <v>ผบ.5469</v>
          </cell>
          <cell r="W408">
            <v>2554</v>
          </cell>
          <cell r="AA408">
            <v>13</v>
          </cell>
          <cell r="AB408">
            <v>9</v>
          </cell>
          <cell r="AC408">
            <v>2554</v>
          </cell>
          <cell r="AD408">
            <v>13</v>
          </cell>
          <cell r="AE408">
            <v>9</v>
          </cell>
          <cell r="AF408">
            <v>2554</v>
          </cell>
          <cell r="BB408" t="str">
            <v>สืบทรัพย์(สำนักงานอื่นฟ้อง)</v>
          </cell>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CM408">
            <v>242957</v>
          </cell>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D409">
            <v>4</v>
          </cell>
          <cell r="AE409">
            <v>6</v>
          </cell>
          <cell r="AF409">
            <v>2554</v>
          </cell>
          <cell r="BB409" t="str">
            <v>สืบทรัพย์</v>
          </cell>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U409" t="str">
            <v>พี่กิ๊ฟ</v>
          </cell>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T410">
            <v>5</v>
          </cell>
          <cell r="BU410" t="str">
            <v>ธนกร (ยึด)/นุสบา</v>
          </cell>
          <cell r="CL410">
            <v>243884</v>
          </cell>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L411" t="str">
            <v>นางสาวสาลิกา ยอดเรือน</v>
          </cell>
          <cell r="BM411">
            <v>823761010067</v>
          </cell>
          <cell r="BU411" t="str">
            <v>ธนกร(ยึด)</v>
          </cell>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M412" t="str">
            <v xml:space="preserve">น.ส.3ก </v>
          </cell>
          <cell r="AN412" t="str">
            <v>52</v>
          </cell>
          <cell r="AO412" t="str">
            <v>บ้านแม</v>
          </cell>
          <cell r="AP412" t="str">
            <v>สันป่าตอง</v>
          </cell>
          <cell r="AQ412" t="str">
            <v>เชียงใหม่</v>
          </cell>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L412" t="str">
            <v>นางสุแก้ว อุ่นปัญญา</v>
          </cell>
          <cell r="BM412">
            <v>823761010326</v>
          </cell>
          <cell r="BU412" t="str">
            <v>ธนกร(ยึด)</v>
          </cell>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D413">
            <v>3</v>
          </cell>
          <cell r="AE413">
            <v>12</v>
          </cell>
          <cell r="AF413">
            <v>2562</v>
          </cell>
          <cell r="AG413">
            <v>7</v>
          </cell>
          <cell r="AH413">
            <v>12</v>
          </cell>
          <cell r="AI413">
            <v>2563</v>
          </cell>
          <cell r="BB413" t="str">
            <v>สืบทรัพย์///</v>
          </cell>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CC413" t="str">
            <v>วชิราภรณ์</v>
          </cell>
          <cell r="CM413">
            <v>243276</v>
          </cell>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D414">
            <v>11</v>
          </cell>
          <cell r="AE414">
            <v>3</v>
          </cell>
          <cell r="AF414">
            <v>2564</v>
          </cell>
          <cell r="BB414" t="str">
            <v>สืบทรัพย์// (คำสั่ง4/8/2566 รอบ2)//รายงาน 5/1/2567</v>
          </cell>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B414">
            <v>3</v>
          </cell>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AA415">
            <v>14</v>
          </cell>
          <cell r="AB415">
            <v>9</v>
          </cell>
          <cell r="AC415">
            <v>2563</v>
          </cell>
          <cell r="AD415">
            <v>14</v>
          </cell>
          <cell r="AE415">
            <v>9</v>
          </cell>
          <cell r="AF415">
            <v>2563</v>
          </cell>
          <cell r="BB415" t="str">
            <v>สืบทรัพย์ รายงานผลสืบทรัพย์  25/9/2567</v>
          </cell>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C415" t="str">
            <v>ปฏิยุทธ์</v>
          </cell>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AA416">
            <v>21</v>
          </cell>
          <cell r="AB416">
            <v>3</v>
          </cell>
          <cell r="AC416">
            <v>2561</v>
          </cell>
          <cell r="AD416">
            <v>21</v>
          </cell>
          <cell r="AE416">
            <v>3</v>
          </cell>
          <cell r="AF416">
            <v>2561</v>
          </cell>
          <cell r="BB416" t="str">
            <v>สืบทรัพย์//คำสั่งสืบทรัพย์ 18/6/2567//สืบครั้งที่ 2 แล้ว รายงานผลสืบทรัพย์ 18/7/2567</v>
          </cell>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B416">
            <v>3</v>
          </cell>
          <cell r="CC416" t="str">
            <v>นุสบา</v>
          </cell>
          <cell r="CL416">
            <v>243852</v>
          </cell>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AA417">
            <v>20</v>
          </cell>
          <cell r="AB417">
            <v>9</v>
          </cell>
          <cell r="AC417">
            <v>2560</v>
          </cell>
          <cell r="AD417">
            <v>20</v>
          </cell>
          <cell r="AE417">
            <v>9</v>
          </cell>
          <cell r="AF417">
            <v>2560</v>
          </cell>
          <cell r="BB417" t="str">
            <v>สืบทรัพย์รายงานสืบทรัพย์ 14/11/2567</v>
          </cell>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C417" t="str">
            <v>ปฏิยุทธ์</v>
          </cell>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O418" t="str">
            <v>สินเชื่อห้องแถว</v>
          </cell>
          <cell r="P418" t="str">
            <v>2.หลักทรัพย์ค้ำประกัน</v>
          </cell>
          <cell r="S418" t="str">
            <v>จังหวัดเทิง</v>
          </cell>
          <cell r="T418" t="str">
            <v>ผบ1376</v>
          </cell>
          <cell r="U418">
            <v>2561</v>
          </cell>
          <cell r="V418" t="str">
            <v>ผบ1860</v>
          </cell>
          <cell r="W418">
            <v>2561</v>
          </cell>
          <cell r="X418">
            <v>27</v>
          </cell>
          <cell r="Y418">
            <v>9</v>
          </cell>
          <cell r="Z418">
            <v>2561</v>
          </cell>
          <cell r="BB418" t="str">
            <v>ศูนย์หนี้เขตบางเขนส่งงานขับไล่</v>
          </cell>
          <cell r="BL418" t="str">
            <v>นาย
นางสาวรุ่งอรุณ
อรชา บุญอยู่
เทพจันทร์ตา</v>
          </cell>
          <cell r="BM418">
            <v>0</v>
          </cell>
          <cell r="BP418" t="str">
            <v xml:space="preserve">
</v>
          </cell>
        </row>
        <row r="419">
          <cell r="B419">
            <v>1263</v>
          </cell>
          <cell r="C419">
            <v>414</v>
          </cell>
          <cell r="D419">
            <v>17</v>
          </cell>
          <cell r="E419">
            <v>6</v>
          </cell>
          <cell r="F419">
            <v>2564</v>
          </cell>
          <cell r="G419">
            <v>800047356137</v>
          </cell>
          <cell r="H419" t="str">
            <v>นาง</v>
          </cell>
          <cell r="I419" t="str">
            <v>สองเมือง</v>
          </cell>
          <cell r="J419" t="str">
            <v>ดวงดี</v>
          </cell>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M419" t="str">
            <v>โฉนด</v>
          </cell>
          <cell r="AN419">
            <v>47849</v>
          </cell>
          <cell r="AO419" t="str">
            <v>แม่ก๊า</v>
          </cell>
          <cell r="AP419" t="str">
            <v>สันป่าตอง</v>
          </cell>
          <cell r="AQ419" t="str">
            <v>เชียงใหม่</v>
          </cell>
          <cell r="BB419" t="str">
            <v>เฉลี่ยทรัพย์ในคดีนางศิริพร ท้ายนาวา(สำนักงานอื่นฟ้อง)</v>
          </cell>
          <cell r="BL419" t="str">
            <v>นางสองเมือง ดวงดี</v>
          </cell>
          <cell r="BM419">
            <v>0</v>
          </cell>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X420">
            <v>16</v>
          </cell>
          <cell r="AY420">
            <v>12</v>
          </cell>
          <cell r="AZ420">
            <v>2564</v>
          </cell>
          <cell r="BA420" t="str">
            <v>ยึดเสร็จแล้ว</v>
          </cell>
          <cell r="BB420" t="str">
            <v>สืบทรัพย์(สำนักงานอื่นฟ้อง)//คำสั่ง ยึดทรัพย์ (3/9/2564) //ยึดแล้ว</v>
          </cell>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CL420">
            <v>242873</v>
          </cell>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BB421" t="str">
            <v>สืบทรัพย์(สำนักงานอื่นฟ้อง)</v>
          </cell>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row>
        <row r="422">
          <cell r="B422">
            <v>1266</v>
          </cell>
          <cell r="C422">
            <v>417</v>
          </cell>
          <cell r="D422">
            <v>8</v>
          </cell>
          <cell r="E422">
            <v>7</v>
          </cell>
          <cell r="F422">
            <v>2564</v>
          </cell>
          <cell r="G422">
            <v>822053004138</v>
          </cell>
          <cell r="H422" t="str">
            <v>กลุ่มเกษตรกรรมบ้านสันทรายท่าช้าง ม.1</v>
          </cell>
          <cell r="L422" t="str">
            <v>สารภี</v>
          </cell>
          <cell r="M422" t="str">
            <v>เชียงใหม่ 3</v>
          </cell>
          <cell r="N422">
            <v>8</v>
          </cell>
          <cell r="S422" t="str">
            <v>จังหวัดเชียงใหม่</v>
          </cell>
          <cell r="T422" t="str">
            <v>ผบ.216</v>
          </cell>
          <cell r="U422" t="str">
            <v>2556</v>
          </cell>
          <cell r="V422" t="str">
            <v>ผบ.444</v>
          </cell>
          <cell r="W422">
            <v>2556</v>
          </cell>
          <cell r="AA422">
            <v>20</v>
          </cell>
          <cell r="AB422">
            <v>5</v>
          </cell>
          <cell r="AC422">
            <v>2556</v>
          </cell>
          <cell r="AJ422">
            <v>7</v>
          </cell>
          <cell r="AK422">
            <v>7</v>
          </cell>
          <cell r="AL422">
            <v>2564</v>
          </cell>
          <cell r="AM422" t="str">
            <v>โฉนด</v>
          </cell>
          <cell r="AN422" t="str">
            <v>29717</v>
          </cell>
          <cell r="AO422" t="str">
            <v>สันทราย</v>
          </cell>
          <cell r="AP422" t="str">
            <v>สารภี</v>
          </cell>
          <cell r="AQ422" t="str">
            <v>เชียงใหม่</v>
          </cell>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L422" t="str">
            <v xml:space="preserve">กลุ่มเกษตรกรรมบ้านสันทรายท่าช้าง ม.1 </v>
          </cell>
          <cell r="BM422">
            <v>0</v>
          </cell>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D423">
            <v>10</v>
          </cell>
          <cell r="AE423">
            <v>6</v>
          </cell>
          <cell r="AF423">
            <v>2562</v>
          </cell>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L423" t="str">
            <v>นางชาลิสา สิมประดิษฐ์พันธุ์</v>
          </cell>
          <cell r="BM423">
            <v>0</v>
          </cell>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BB424" t="str">
            <v>สืบทรัพย์ รายงานผลสืบทรัพย์  23/9/2567</v>
          </cell>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M424">
            <v>242957</v>
          </cell>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BB425" t="str">
            <v>สืบทรัพย์ (คำสั่ง 26/3/2567) รอบที่ 2 // รายงานวันที่ 27/7/2567</v>
          </cell>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M425">
            <v>242957</v>
          </cell>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AA426">
            <v>12</v>
          </cell>
          <cell r="AB426">
            <v>9</v>
          </cell>
          <cell r="AC426">
            <v>2560</v>
          </cell>
          <cell r="BB426" t="str">
            <v>สืบทรัพย์ รายงานผลสืบทรัพย์  25/9/2567</v>
          </cell>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C426" t="str">
            <v>ปฏิยุทธ์</v>
          </cell>
          <cell r="CM426">
            <v>242957</v>
          </cell>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AA427">
            <v>17</v>
          </cell>
          <cell r="AB427">
            <v>8</v>
          </cell>
          <cell r="AC427">
            <v>2560</v>
          </cell>
          <cell r="AS427" t="str">
            <v>สืบทรัพย์(ไม่พบทรัพย์)</v>
          </cell>
          <cell r="BB427" t="str">
            <v>สืบทรัพย์</v>
          </cell>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CM427">
            <v>242957</v>
          </cell>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AA428">
            <v>27</v>
          </cell>
          <cell r="AB428">
            <v>11</v>
          </cell>
          <cell r="AC428">
            <v>2560</v>
          </cell>
          <cell r="BB428" t="str">
            <v>สืบทรัพย์ (คำสั่ง 22/8/2566) // รายงานวันที่ 25/9/67</v>
          </cell>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C428" t="str">
            <v>ปฏิยุทธ์</v>
          </cell>
          <cell r="CM428">
            <v>243276</v>
          </cell>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14114.97</v>
          </cell>
          <cell r="S429" t="str">
            <v>แขวงเชียงใหม่</v>
          </cell>
          <cell r="T429" t="str">
            <v>ผบ.11138</v>
          </cell>
          <cell r="U429">
            <v>2560</v>
          </cell>
          <cell r="V429" t="str">
            <v>ผบ.1149</v>
          </cell>
          <cell r="W429">
            <v>2561</v>
          </cell>
          <cell r="AA429">
            <v>14</v>
          </cell>
          <cell r="AB429">
            <v>2</v>
          </cell>
          <cell r="AC429">
            <v>2561</v>
          </cell>
          <cell r="BB429" t="str">
            <v>สืบทรัพย์รอบที่ 2 (คำสั่ง 10/04/2568) // (รายงานผลสืบทรัพย์ 14/6/2568)</v>
          </cell>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T429">
            <v>5</v>
          </cell>
          <cell r="BU429" t="str">
            <v>เกศินี</v>
          </cell>
          <cell r="BV429" t="str">
            <v xml:space="preserve">1.นางสาวพชรรินทร์ บุญทา
2.นางสาวระพีพรรณ ศรีทองอ่อน
3.นางสาวกุลรัศมิ์ เขื่อนจินดา
4.นายบุญญารักษ์ ชมจินดา
5.นางสาววัชราพร จักขุเรือง
6.นายนิรันดร์ คำธา
</v>
          </cell>
          <cell r="BW429" t="str">
            <v>จำเลยที่ 1
คู่สมรสจำเลยที่ 1
จำเลยที่ 2
คู่สมรสจำเลยที่ 2
จำเลยที่ 3
คู่สมรสจำเลยที่ 3</v>
          </cell>
          <cell r="BX429" t="str">
            <v>1-5802-00040-93-0
3-5599-00211-55-3
3-5099-00092-31-7
3-5011-00018-37-9
1-5099-00242-60-6
1-5020-00002-22-0</v>
          </cell>
          <cell r="BY429" t="str">
            <v xml:space="preserve">-ไม่พบว่ามีกรรมสิทธิ์ในที่ดิน อ.เมืองเชียงใหม่ จ.เชียงใหม่
-พบว่ามีกรรมสิทธิ์ในที่ดินโฉนดเลขที่ 4307 ต.ขุนยวม อ.ขุนยวม จ.แม่ฮ่องสอน (ติดจำนอง)
-พบว่ามีกรรมสิทธิ์ในที่ดินโฉนดเลขที่ 4308 ต.ขุนยวม อ.ขุนยวม จ.แม่ฮ่องสอน (ติดจำนอง)
-ไม่พบว่ามีกรรมสิทธิ์ในที่ดิน อ.เมืองเชียงใหม่ จ.เชียงใหม่
-พบว่ามีกรรมสิทธิ์ในที่ดินโฉนดเลขที่ 3234 ต.ขุนยวม อ.ขุนยวม จ.แม่ฮ่องสอน (สินส่วนตัว)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น.ส.3 ก 2108 อ.เมืองเชียงใหม่ จ.เชียงใหม่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v>
          </cell>
          <cell r="BZ429" t="str">
            <v>พบ</v>
          </cell>
          <cell r="CC429" t="str">
            <v>ปฏิยุทธ์</v>
          </cell>
          <cell r="CL429">
            <v>244149</v>
          </cell>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BB430" t="str">
            <v>สืบทรัพย์  (ปิดบัญชีจากการขายหนี้)</v>
          </cell>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T430">
            <v>2</v>
          </cell>
          <cell r="BU430" t="str">
            <v>เกศินี</v>
          </cell>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BB431" t="str">
            <v>สืบทรัพย์ (ปิดบัญชี)</v>
          </cell>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T431">
            <v>3</v>
          </cell>
          <cell r="BU431" t="str">
            <v>เกศินี</v>
          </cell>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BB432" t="str">
            <v>สืบทรัพย์ รายงานผลสืบทรัพย  25/9/2567</v>
          </cell>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C432" t="str">
            <v>ปฏิยุทธ์</v>
          </cell>
          <cell r="CM432">
            <v>243276</v>
          </cell>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AA433">
            <v>8</v>
          </cell>
          <cell r="AB433">
            <v>6</v>
          </cell>
          <cell r="AC433">
            <v>2562</v>
          </cell>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BB433" t="str">
            <v>สืบทรัพย์//ยึดทรัพย์ (คำสั่ง 6/10/2564)</v>
          </cell>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CM433">
            <v>243367</v>
          </cell>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AA434">
            <v>7</v>
          </cell>
          <cell r="AB434">
            <v>4</v>
          </cell>
          <cell r="AC434">
            <v>2563</v>
          </cell>
          <cell r="BB434" t="str">
            <v>สืบทรัพย์ รายงานผลสืบทรัพย  25/9/2567</v>
          </cell>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C434" t="str">
            <v>ปฏิยุทธ์</v>
          </cell>
          <cell r="CM434">
            <v>243305</v>
          </cell>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AA435">
            <v>12</v>
          </cell>
          <cell r="AB435">
            <v>5</v>
          </cell>
          <cell r="AC435">
            <v>2562</v>
          </cell>
          <cell r="BB435" t="str">
            <v>สืบทรัพย์</v>
          </cell>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T435">
            <v>4</v>
          </cell>
          <cell r="BU435" t="str">
            <v>เกศินี</v>
          </cell>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BB436" t="str">
            <v>สืบทรัพย์//ปิดบัญชี</v>
          </cell>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CM436">
            <v>243276</v>
          </cell>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AA437">
            <v>12</v>
          </cell>
          <cell r="AB437">
            <v>5</v>
          </cell>
          <cell r="AC437">
            <v>2562</v>
          </cell>
          <cell r="BB437" t="str">
            <v>สืบทรัพย์//ปิดบัญชี</v>
          </cell>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CM437">
            <v>243276</v>
          </cell>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BB438" t="str">
            <v>สืบทรัพย์รอบที่ 2 (คำสั่ง 10/04/2568)</v>
          </cell>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T438">
            <v>4</v>
          </cell>
          <cell r="BU438" t="str">
            <v>เกศินี</v>
          </cell>
          <cell r="BV438" t="str">
            <v>1.นายคงกฤช วัดเวียงคำ
2.นางสาวจิรนนท์ ฟองตา
3.นางสาวพรนิภาหรือวณิชยา วัดเวียง
4.นายสมชาย ไชยเมืองยอง</v>
          </cell>
          <cell r="BW438" t="str">
            <v>จำเลยที่ 1
จำเลยที่ 2
จำเลยที่ 3
คู่สมรสจำเลยที่ 3</v>
          </cell>
          <cell r="BX438" t="str">
            <v>3-4209-00151-21-9
3-5003-00228-76-7
1-4007-00169-04-5
3-5106-00810-66-6</v>
          </cell>
          <cell r="BY438" t="str">
            <v>-ไม่พบว่ามีกรรมสิทธิ์ในที่ดิน อ.เมืองเชียงใหม่ จ.เชียงใหม่
-ไม่พบว่ามีกรรมสิทธิ์ในที่ดิน อ.น้ำพอง จ.ขอนแก่น
-ไม่พบว่ามีกรรมสิทธิ์ในที่ดิน อ.เมืองเชียงใหม่ จ.เชียงใหม่
-พบว่ามีกรรมสิทธิ์ในที่ดินโฉนดเลขที่ 9574 ต.ช่างเคิ่ง อ.แม่แจ่ม จ.เชียงใหม่ (ปลอดจำนอง)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v>
          </cell>
          <cell r="BZ438" t="str">
            <v>พบ</v>
          </cell>
          <cell r="CC438" t="str">
            <v>ปฏิยุทธ์</v>
          </cell>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X439">
            <v>25</v>
          </cell>
          <cell r="AY439">
            <v>11</v>
          </cell>
          <cell r="AZ439">
            <v>2564</v>
          </cell>
          <cell r="BA439" t="str">
            <v>ยึดเสร็จแล้ว</v>
          </cell>
          <cell r="BB439" t="str">
            <v>สืบทรัพย์//ยึดทรัพย์ (คำสั่ง 7/10/2564)//ยึดเสร็จแล้ว</v>
          </cell>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BB440" t="str">
            <v>สืบทรัพย์ รายงานผลสืบทรัพย  23/9/2567</v>
          </cell>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M440">
            <v>243276</v>
          </cell>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Q441">
            <v>68388.66</v>
          </cell>
          <cell r="R441">
            <v>7315.14</v>
          </cell>
          <cell r="S441" t="str">
            <v>แขวงเชียงใหม่</v>
          </cell>
          <cell r="T441" t="str">
            <v>ผบ.4815</v>
          </cell>
          <cell r="U441">
            <v>2562</v>
          </cell>
          <cell r="V441" t="str">
            <v>ผบ.4474</v>
          </cell>
          <cell r="W441">
            <v>2562</v>
          </cell>
          <cell r="AA441">
            <v>8</v>
          </cell>
          <cell r="AB441">
            <v>6</v>
          </cell>
          <cell r="AC441">
            <v>2562</v>
          </cell>
          <cell r="BB441" t="str">
            <v>สืบทรัพย์//รายงานสืบทรัพย์ 22/8/2567</v>
          </cell>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C441" t="str">
            <v>วชิราภรณ์</v>
          </cell>
          <cell r="CL441">
            <v>243852</v>
          </cell>
          <cell r="CM441">
            <v>243276</v>
          </cell>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AA442">
            <v>8</v>
          </cell>
          <cell r="AB442">
            <v>6</v>
          </cell>
          <cell r="AC442">
            <v>2562</v>
          </cell>
          <cell r="BB442" t="str">
            <v>สืบทรัพย์ รายงานผลสืบทรัพย์  25/9/2567</v>
          </cell>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C442" t="str">
            <v>ปฏิยุทธ์</v>
          </cell>
          <cell r="CM442">
            <v>242957</v>
          </cell>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BB443" t="str">
            <v>สืบทรัพย์ รายงานผลสืบทรัพย  25/9/2567</v>
          </cell>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CM443">
            <v>243276</v>
          </cell>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Q444">
            <v>67643.460000000006</v>
          </cell>
          <cell r="R444">
            <v>18</v>
          </cell>
          <cell r="S444" t="str">
            <v>แขวงเชียงใหม่</v>
          </cell>
          <cell r="T444" t="str">
            <v>ผบ.4829</v>
          </cell>
          <cell r="U444">
            <v>2562</v>
          </cell>
          <cell r="V444" t="str">
            <v>ผบ.4979</v>
          </cell>
          <cell r="W444">
            <v>2562</v>
          </cell>
          <cell r="AA444">
            <v>16</v>
          </cell>
          <cell r="AB444">
            <v>6</v>
          </cell>
          <cell r="AC444">
            <v>2562</v>
          </cell>
          <cell r="BB444" t="str">
            <v>สืบทรัพย์</v>
          </cell>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M444">
            <v>242957</v>
          </cell>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D445">
            <v>16</v>
          </cell>
          <cell r="AE445">
            <v>6</v>
          </cell>
          <cell r="AF445">
            <v>2562</v>
          </cell>
          <cell r="AG445">
            <v>27</v>
          </cell>
          <cell r="AH445">
            <v>5</v>
          </cell>
          <cell r="AI445">
            <v>2563</v>
          </cell>
          <cell r="AM445" t="str">
            <v>โฉนด</v>
          </cell>
          <cell r="AN445" t="str">
            <v>87552</v>
          </cell>
          <cell r="AO445" t="str">
            <v>สันทรายน้อย</v>
          </cell>
          <cell r="AP445" t="str">
            <v>สันทราย</v>
          </cell>
          <cell r="AQ445" t="str">
            <v>เชียงใหม่</v>
          </cell>
          <cell r="AX445">
            <v>6</v>
          </cell>
          <cell r="AY445">
            <v>11</v>
          </cell>
          <cell r="AZ445">
            <v>2564</v>
          </cell>
          <cell r="BA445" t="str">
            <v>ยึดไม่ได้</v>
          </cell>
          <cell r="BB445" t="str">
            <v>สืบทรัพย์//ยึดทรัพย์ (คำสั่ง 6/10/2564)//ยึดไม่ได้ สินส่วนตัว</v>
          </cell>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CL445">
            <v>242833</v>
          </cell>
          <cell r="CM445">
            <v>243000</v>
          </cell>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BB446" t="str">
            <v>สืบทรัพย์ รายงานผลสืบทรัพย์  23/9/2567</v>
          </cell>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M446">
            <v>243084</v>
          </cell>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AA447">
            <v>16</v>
          </cell>
          <cell r="AB447">
            <v>6</v>
          </cell>
          <cell r="AC447">
            <v>2562</v>
          </cell>
          <cell r="BB447" t="str">
            <v>สืบทรัพย์ รายงานสืบครั้งที่ 2 5/8/2567</v>
          </cell>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B447">
            <v>3</v>
          </cell>
          <cell r="CC447" t="str">
            <v>นุสบา</v>
          </cell>
          <cell r="CL447">
            <v>243853</v>
          </cell>
          <cell r="CM447">
            <v>242957</v>
          </cell>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BB448" t="str">
            <v>สืบทรัพย์ รายงานผลสืบทรัพย์  23/9/2567</v>
          </cell>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M448">
            <v>242957</v>
          </cell>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BB449" t="str">
            <v>สืบทรัพย์//ยื่นเฉลี่ยทรัพย์ (คำสั่ง 5/10/2564) ในคดี นายวัชระ ทานะ//ยื่นเฉลี่ยเสร็จแล้ว</v>
          </cell>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T449">
            <v>4</v>
          </cell>
          <cell r="BU449" t="str">
            <v>เกศินี</v>
          </cell>
          <cell r="CM449">
            <v>243397</v>
          </cell>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AA450">
            <v>16</v>
          </cell>
          <cell r="AB450">
            <v>6</v>
          </cell>
          <cell r="AC450">
            <v>2562</v>
          </cell>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BB450" t="str">
            <v>สืบทรัพย์//ยึดทรัพย์ (คำสั่ง 29/9/2564)//ยึดแล้ว ส่งแฟ้มยึดคืน 29/1/2565</v>
          </cell>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BB451" t="str">
            <v>สืบทรัพย์รอบที่ 2 (คำสั่ง 10/04/2568) // รายงานผลสืบทรัพย์วันที่ 11/06/2568</v>
          </cell>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t="str">
            <v>1.นางสาวพิศมัย จันทร์ดี
2.นางสุนีย์ สุขนันท์
3.นางษิชดาภา วัดรอบหรือคำก๋า
4.นายพัตร วัดรอบ</v>
          </cell>
          <cell r="BW451" t="str">
            <v>จำเลยที่ 1
จำเลยที่ 2
จำเลยที่ 3
คู่สมรสจำเลยที่ 3</v>
          </cell>
          <cell r="BX451" t="str">
            <v>3-5099-00550-62-5
3-5010-00197-20-4
3-5018-00110-91-0
3-5603-00052-19-7</v>
          </cell>
          <cell r="BY45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อ.เชียงคำ จ.พะเยา</v>
          </cell>
          <cell r="BZ451" t="str">
            <v>ไม่พบ</v>
          </cell>
          <cell r="CC451" t="str">
            <v>ปฏิยุทธ์</v>
          </cell>
          <cell r="CL451">
            <v>244146</v>
          </cell>
          <cell r="CM451">
            <v>243367</v>
          </cell>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N452" t="str">
            <v>ตัน2</v>
          </cell>
          <cell r="BB452" t="str">
            <v>สืบทรัพย์//ปิดบัญชี</v>
          </cell>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CM452">
            <v>242957</v>
          </cell>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BB453" t="str">
            <v>สืบทรัพย์//ปิดบัญชี</v>
          </cell>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CM453">
            <v>242957</v>
          </cell>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BB454" t="str">
            <v>สืบทรัพย์ครั้งที่ 2 รายงานสืบ 5/8/2567</v>
          </cell>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B454">
            <v>4</v>
          </cell>
          <cell r="CC454" t="str">
            <v>นุสบา</v>
          </cell>
          <cell r="CL454">
            <v>243853</v>
          </cell>
          <cell r="CM454">
            <v>243120</v>
          </cell>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C455" t="str">
            <v>วชิราภรณ์</v>
          </cell>
          <cell r="CL455" t="str">
            <v>3/11/2564,
22/8/2567</v>
          </cell>
          <cell r="CM455">
            <v>243000</v>
          </cell>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X456">
            <v>17</v>
          </cell>
          <cell r="AY456">
            <v>12</v>
          </cell>
          <cell r="AZ456">
            <v>2564</v>
          </cell>
          <cell r="BA456" t="str">
            <v>ยึดเสร็จแล้ว</v>
          </cell>
          <cell r="BB456" t="str">
            <v>สืบทรัพย์// ยึดทรัพย์ (คำสั่ง 4/10/2564)//ยึดแล้ว</v>
          </cell>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CL456">
            <v>242874</v>
          </cell>
          <cell r="CM456">
            <v>243218</v>
          </cell>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Q457">
            <v>63663</v>
          </cell>
          <cell r="R457">
            <v>18</v>
          </cell>
          <cell r="S457" t="str">
            <v>แขวงเชียงใหม่</v>
          </cell>
          <cell r="T457" t="str">
            <v>ผบ.4939</v>
          </cell>
          <cell r="U457">
            <v>2562</v>
          </cell>
          <cell r="V457" t="str">
            <v>ผบ.5022</v>
          </cell>
          <cell r="W457">
            <v>2562</v>
          </cell>
          <cell r="AA457">
            <v>16</v>
          </cell>
          <cell r="AB457">
            <v>6</v>
          </cell>
          <cell r="AC457">
            <v>2562</v>
          </cell>
          <cell r="BB457" t="str">
            <v>สืบทรัพย์ ครั้งที่ 2 รายงานผลสืบ 15/8/2567</v>
          </cell>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B457">
            <v>4</v>
          </cell>
          <cell r="CC457" t="str">
            <v>นุสบา</v>
          </cell>
          <cell r="CL457">
            <v>243853</v>
          </cell>
          <cell r="CM457">
            <v>243120</v>
          </cell>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X458">
            <v>6</v>
          </cell>
          <cell r="AY458">
            <v>11</v>
          </cell>
          <cell r="AZ458">
            <v>2564</v>
          </cell>
          <cell r="BA458" t="str">
            <v>ยึดเสร็จแล้ว</v>
          </cell>
          <cell r="BB458" t="str">
            <v>สืบทรัพย์//ยึดทรัพย์ (คำสั่ง 5/10/2564)//ยึดเสร็จแล้ว</v>
          </cell>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CL458">
            <v>242833</v>
          </cell>
          <cell r="CM458">
            <v>243218</v>
          </cell>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AA459">
            <v>22</v>
          </cell>
          <cell r="AB459">
            <v>7</v>
          </cell>
          <cell r="AC459">
            <v>2562</v>
          </cell>
          <cell r="BB459" t="str">
            <v>สืบทรัพย์//รายงานผลสืบวันที่ 27/4/2566</v>
          </cell>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B459">
            <v>5</v>
          </cell>
          <cell r="CM459">
            <v>243084</v>
          </cell>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BB460" t="str">
            <v>สืบทรัพย์รอบที่ 2 (คำสั่ง 10/04/2568) // รายงานผลสืบทรัพย์วันที่ 11/06/2568</v>
          </cell>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t="str">
            <v>1.นายวีระพันธ์ ทาแกง
2.นายอนุชา ตาเมืองใจ</v>
          </cell>
          <cell r="BW460" t="str">
            <v>จำเลยที่ 1
จำเลยที่ 2</v>
          </cell>
          <cell r="BX460" t="str">
            <v>1-5703-00064-21-1
3-5001-00133-06-1</v>
          </cell>
          <cell r="BY460" t="str">
            <v>-ไม่พบว่ามีกรรมสิทธิ์ในที่ดิน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อ.หางดง จ.เชียงใหม่</v>
          </cell>
          <cell r="BZ460" t="str">
            <v>ไม่พบ</v>
          </cell>
          <cell r="CC460" t="str">
            <v>ปฏิยุทธ์</v>
          </cell>
          <cell r="CL460">
            <v>244146</v>
          </cell>
          <cell r="CM460">
            <v>243367</v>
          </cell>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BB461" t="str">
            <v>สืบทรัพย์ (ปิดบัญชี)</v>
          </cell>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T461">
            <v>3</v>
          </cell>
          <cell r="BU461" t="str">
            <v>เกศินี</v>
          </cell>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Q462">
            <v>35344.69</v>
          </cell>
          <cell r="R462">
            <v>16</v>
          </cell>
          <cell r="S462" t="str">
            <v>แขวงเชียงใหม่</v>
          </cell>
          <cell r="T462" t="str">
            <v>ผบ.4952</v>
          </cell>
          <cell r="U462">
            <v>2562</v>
          </cell>
          <cell r="V462" t="str">
            <v>ผบ.5021</v>
          </cell>
          <cell r="W462">
            <v>2562</v>
          </cell>
          <cell r="AA462">
            <v>16</v>
          </cell>
          <cell r="AB462">
            <v>6</v>
          </cell>
          <cell r="AC462">
            <v>2562</v>
          </cell>
          <cell r="BB462" t="str">
            <v>สืบทรัพย์//สืบทรัพย์ครั้งที่2 28/5/2567//รายงานผลครั้งที่2 5/6/2567//</v>
          </cell>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B462">
            <v>2</v>
          </cell>
          <cell r="CM462">
            <v>243397</v>
          </cell>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BB463" t="str">
            <v>สืบทรัพย์</v>
          </cell>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T463">
            <v>3</v>
          </cell>
          <cell r="BU463" t="str">
            <v>เกศินี</v>
          </cell>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AA464">
            <v>22</v>
          </cell>
          <cell r="AB464">
            <v>7</v>
          </cell>
          <cell r="AC464">
            <v>2562</v>
          </cell>
          <cell r="BB464" t="str">
            <v>สืบทรัพย์ครั้งที่ 2 รายงานผลสืบ 15/8/2567</v>
          </cell>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B464">
            <v>2</v>
          </cell>
          <cell r="CC464" t="str">
            <v>นุสบา</v>
          </cell>
          <cell r="CL464">
            <v>243853</v>
          </cell>
          <cell r="CM464">
            <v>243180</v>
          </cell>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AA465">
            <v>4</v>
          </cell>
          <cell r="AB465">
            <v>8</v>
          </cell>
          <cell r="AC465">
            <v>2563</v>
          </cell>
          <cell r="BB465" t="str">
            <v>สืบทรัพย์ รายงานผลสืบทรัพย์ 5/8/2567</v>
          </cell>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B465">
            <v>5</v>
          </cell>
          <cell r="CC465" t="str">
            <v>นุสบา</v>
          </cell>
          <cell r="CL465">
            <v>243853</v>
          </cell>
          <cell r="CM465">
            <v>243050</v>
          </cell>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M466" t="str">
            <v>โฉนด</v>
          </cell>
          <cell r="AN466" t="str">
            <v>5010</v>
          </cell>
          <cell r="AO466" t="str">
            <v>บ่อหลวง</v>
          </cell>
          <cell r="AP466" t="str">
            <v>ฮอด</v>
          </cell>
          <cell r="AQ466" t="str">
            <v>เชียงใหม่</v>
          </cell>
          <cell r="BB466" t="str">
            <v>สืบทรัพย์//ยึดทรัพย์ (คำสั่ง 27/09/2564)//ยึดไม่ได้เนื่องจากมีสำนักงานอื่นมายึดก่อนหน้าในวันเดียวกัน ส่งแฟ้มยึดคืน 21/2/2565</v>
          </cell>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CM466">
            <v>243367</v>
          </cell>
          <cell r="CN466">
            <v>242940</v>
          </cell>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AA467">
            <v>10</v>
          </cell>
          <cell r="AB467">
            <v>3</v>
          </cell>
          <cell r="AC467">
            <v>2563</v>
          </cell>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X467">
            <v>16</v>
          </cell>
          <cell r="AY467">
            <v>12</v>
          </cell>
          <cell r="AZ467">
            <v>2564</v>
          </cell>
          <cell r="BA467" t="str">
            <v>ยึดเสร็จแล้ว</v>
          </cell>
          <cell r="BB467" t="str">
            <v>สืบทรัพย์//ยึดทรัพย์ (คำสั่ง 27/09/2564)//ยึดแล้ว</v>
          </cell>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CL467">
            <v>242873</v>
          </cell>
          <cell r="CM467">
            <v>243367</v>
          </cell>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BB468" t="str">
            <v>สืบทรัพย์ รายงานผลสืบครั้งที่ 2 5/8/2567</v>
          </cell>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B468">
            <v>5</v>
          </cell>
          <cell r="CC468" t="str">
            <v>นุสบา</v>
          </cell>
          <cell r="CL468">
            <v>243853</v>
          </cell>
          <cell r="CM468">
            <v>243054</v>
          </cell>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AA469">
            <v>20</v>
          </cell>
          <cell r="AB469">
            <v>7</v>
          </cell>
          <cell r="AC469">
            <v>2563</v>
          </cell>
          <cell r="BB469" t="str">
            <v>สืบทรัพย์</v>
          </cell>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CM469">
            <v>243050</v>
          </cell>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AA470">
            <v>8</v>
          </cell>
          <cell r="AB470">
            <v>7</v>
          </cell>
          <cell r="AC470">
            <v>2562</v>
          </cell>
          <cell r="BB470" t="str">
            <v>สืบทรัพย์ รายงานผลสืบทรัพย์ 5/8/2567</v>
          </cell>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B470">
            <v>1</v>
          </cell>
          <cell r="CC470" t="str">
            <v>นุสบา</v>
          </cell>
          <cell r="CL470">
            <v>243853</v>
          </cell>
          <cell r="CM470">
            <v>243050</v>
          </cell>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AA471">
            <v>12</v>
          </cell>
          <cell r="AB471">
            <v>9</v>
          </cell>
          <cell r="AC471">
            <v>2560</v>
          </cell>
          <cell r="BB471" t="str">
            <v>สืบทรัพย์ รายงานผลสืบครั้งที่ 2 5/8/2567</v>
          </cell>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B471">
            <v>6</v>
          </cell>
          <cell r="CC471" t="str">
            <v>นุสบา</v>
          </cell>
          <cell r="CL471">
            <v>243853</v>
          </cell>
          <cell r="CM471">
            <v>243050</v>
          </cell>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AA472">
            <v>8</v>
          </cell>
          <cell r="AB472">
            <v>6</v>
          </cell>
          <cell r="AC472">
            <v>2562</v>
          </cell>
          <cell r="BB472" t="str">
            <v>สืบทรัพย์ รายงานผลสืบทรัพย์ 5/8/2567</v>
          </cell>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B472">
            <v>3</v>
          </cell>
          <cell r="CC472" t="str">
            <v>นุสบา</v>
          </cell>
          <cell r="CL472">
            <v>243853</v>
          </cell>
          <cell r="CM472">
            <v>243050</v>
          </cell>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AA473">
            <v>26</v>
          </cell>
          <cell r="AB473">
            <v>6</v>
          </cell>
          <cell r="AC473">
            <v>2561</v>
          </cell>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X473">
            <v>25</v>
          </cell>
          <cell r="AY473">
            <v>11</v>
          </cell>
          <cell r="AZ473">
            <v>2564</v>
          </cell>
          <cell r="BA473" t="str">
            <v>ยึดเสร็จแล้ว</v>
          </cell>
          <cell r="BB473" t="str">
            <v>สืบทรัพย์//ยึดทรัพย์ (คำสั่ง 6/10/2564)//ยึดเสร็จแล้ว</v>
          </cell>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CM473">
            <v>243180</v>
          </cell>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D474">
            <v>22</v>
          </cell>
          <cell r="AE474">
            <v>2</v>
          </cell>
          <cell r="AF474">
            <v>2562</v>
          </cell>
          <cell r="AG474">
            <v>13</v>
          </cell>
          <cell r="AH474">
            <v>7</v>
          </cell>
          <cell r="AI474">
            <v>2563</v>
          </cell>
          <cell r="AM474" t="str">
            <v>น.ส.3ก.</v>
          </cell>
          <cell r="AN474" t="str">
            <v>719</v>
          </cell>
          <cell r="AO474" t="str">
            <v>นครเดิฐ</v>
          </cell>
          <cell r="AP474" t="str">
            <v>ศรีนคร</v>
          </cell>
          <cell r="AQ474" t="str">
            <v>สุโขทัย</v>
          </cell>
          <cell r="BB474" t="str">
            <v>สืบทรัพย์//ยึดทรัพย์(คำสั่ง 30/8/2564)//ยึดไม่ได้ เนื่องจากทรัพย์ได้ถูกอายัดไว้ ในคดีหมายเลขแดงที่ ผบ.850/2562
//ส่งแฟ้มยึดคืน 22/1/2565</v>
          </cell>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T474">
            <v>4</v>
          </cell>
          <cell r="BU474" t="str">
            <v>เกศินี</v>
          </cell>
          <cell r="CM474">
            <v>243397</v>
          </cell>
          <cell r="CN474">
            <v>242910</v>
          </cell>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AA475">
            <v>22</v>
          </cell>
          <cell r="AB475">
            <v>6</v>
          </cell>
          <cell r="AC475">
            <v>2564</v>
          </cell>
          <cell r="BB475" t="str">
            <v>สืบทรัพย์ (คำสั่ง 20/9/2564)</v>
          </cell>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T475">
            <v>4</v>
          </cell>
          <cell r="BU475" t="str">
            <v>วรกมล</v>
          </cell>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D476">
            <v>22</v>
          </cell>
          <cell r="AE476">
            <v>7</v>
          </cell>
          <cell r="AF476">
            <v>2562</v>
          </cell>
          <cell r="AG476">
            <v>27</v>
          </cell>
          <cell r="AH476">
            <v>5</v>
          </cell>
          <cell r="AI476">
            <v>2563</v>
          </cell>
          <cell r="AM476" t="str">
            <v>โฉนด</v>
          </cell>
          <cell r="AN476" t="str">
            <v>26793</v>
          </cell>
          <cell r="AO476" t="str">
            <v>สันกำแพง</v>
          </cell>
          <cell r="AP476" t="str">
            <v>สันกำแพง</v>
          </cell>
          <cell r="AQ476" t="str">
            <v>เชียงใหม่</v>
          </cell>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M476">
            <v>242936</v>
          </cell>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X477">
            <v>26</v>
          </cell>
          <cell r="AY477">
            <v>10</v>
          </cell>
          <cell r="AZ477">
            <v>2564</v>
          </cell>
          <cell r="BA477" t="str">
            <v>ยึดเสร็จแล้ว</v>
          </cell>
          <cell r="BB477" t="str">
            <v>สืบทรัพย์//ยึดทรัพย์ (คำสั่ง 30/8/2564)//สืบขนส่ง//ส่งทนายยึด//ยึดเสร็จแล้ว</v>
          </cell>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CM477">
            <v>243218</v>
          </cell>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AA478">
            <v>2</v>
          </cell>
          <cell r="AB478">
            <v>3</v>
          </cell>
          <cell r="AC478">
            <v>2563</v>
          </cell>
          <cell r="BB478" t="str">
            <v>สืบทรัพย์รอบที่ 2 (คำสั่ง 10/04/2568) // (รายงานผลสืบทรัพย์ 14/6/2568)</v>
          </cell>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t="str">
            <v xml:space="preserve">1.นางสาวเปรมยุดา สมยศ
2.นายชัยเดช สินอยู่
3.นางพจนา ณ เชียงใหม่
</v>
          </cell>
          <cell r="BW478" t="str">
            <v xml:space="preserve">จำเลยที่ 1
จำเลยที่ 2
คู่สมรสจำเลยที่ 2
</v>
          </cell>
          <cell r="BX478" t="str">
            <v>1-5507-00006-25-1
3-1021-01154-94-7
3-5099-00859-08-1</v>
          </cell>
          <cell r="BY478" t="str">
            <v>-ไม่พบว่ามีกรรมสิทธิ์ในที่ดิน อ.เมืองเชียงใหม่ จ.เชียงใหม่
-ไม่พบว่ามีกรรมสิทธิ์ในที่ดิน อ.เวียงสา จ.น่าน
-ไม่พบว่ามีกรรมสิทธิ์ในที่ดิน อ.เมืองเชียงใหม่ จ.เชียงใหม่
-พบว่ามีกรรมสิทธิ์ในที่ดินโฉนดเลขที่ 95773 ต.ป่าแดด อ.เมืองเชียงใหม่ จ.เชียงใหม่ (สินส่วนตัว)
-พบว่ามีกรรมสิทธิ์ในที่ดินโฉนดเลขที่ 95775 ต.ป่าแดด อ.เมืองเชียงใหม่ จ.เชียงใหม่ (สินส่วนตัว)</v>
          </cell>
          <cell r="BZ478" t="str">
            <v>พบ</v>
          </cell>
          <cell r="CC478" t="str">
            <v>ปฏิยุทธ์</v>
          </cell>
          <cell r="CL478">
            <v>244149</v>
          </cell>
          <cell r="CM478">
            <v>243367</v>
          </cell>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X479">
            <v>21</v>
          </cell>
          <cell r="AY479">
            <v>11</v>
          </cell>
          <cell r="AZ479">
            <v>2564</v>
          </cell>
          <cell r="BA479" t="str">
            <v>ยึดเสร็จแล้ว</v>
          </cell>
          <cell r="BB479" t="str">
            <v>คำสั่งยึดทรัพย์ (สำนักงานอื่นฟ้อง) 14/7/2564//ยึดแล้ว</v>
          </cell>
          <cell r="BI479">
            <v>127</v>
          </cell>
          <cell r="BL479" t="str">
            <v>นางช่อเอื้อง แสนแปง</v>
          </cell>
          <cell r="BM479">
            <v>0</v>
          </cell>
          <cell r="BQ479" t="str">
            <v>.</v>
          </cell>
          <cell r="BU479" t="str">
            <v>วรกมล</v>
          </cell>
          <cell r="CL479">
            <v>242847</v>
          </cell>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AA480">
            <v>22</v>
          </cell>
          <cell r="AB480">
            <v>7</v>
          </cell>
          <cell r="AC480">
            <v>2562</v>
          </cell>
          <cell r="BB480" t="str">
            <v>สืบทรัพย์ (19/7/2564)//รายงานผลการสืบทรัพย์ 11/10/2567</v>
          </cell>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C480" t="str">
            <v>วชิราภรณ์</v>
          </cell>
          <cell r="CL480">
            <v>243910</v>
          </cell>
          <cell r="CM480">
            <v>243306</v>
          </cell>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D481">
            <v>25</v>
          </cell>
          <cell r="AE481">
            <v>6</v>
          </cell>
          <cell r="AF481">
            <v>2562</v>
          </cell>
          <cell r="AG481">
            <v>24</v>
          </cell>
          <cell r="AH481">
            <v>10</v>
          </cell>
          <cell r="AI481">
            <v>2562</v>
          </cell>
          <cell r="BB481" t="str">
            <v>สืบทรัพย์ (19/7/2564)</v>
          </cell>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C481" t="str">
            <v>ปฏิยุทธ์</v>
          </cell>
          <cell r="CM481">
            <v>243000</v>
          </cell>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M482" t="str">
            <v>โฉนด</v>
          </cell>
          <cell r="AN482">
            <v>120908</v>
          </cell>
          <cell r="AO482" t="str">
            <v>ต้นธง</v>
          </cell>
          <cell r="AP482" t="str">
            <v>เมือง</v>
          </cell>
          <cell r="AQ482" t="str">
            <v>ลำพูน</v>
          </cell>
          <cell r="BB482" t="str">
            <v>ยึดทรัพย์ คำสั่ง (21/7/2564)</v>
          </cell>
          <cell r="BL482" t="str">
            <v>นางสาวภริตพร ภูดอนตอง</v>
          </cell>
          <cell r="BM482">
            <v>883263012012</v>
          </cell>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AA483">
            <v>5</v>
          </cell>
          <cell r="AB483">
            <v>2</v>
          </cell>
          <cell r="AC483">
            <v>2561</v>
          </cell>
          <cell r="BB483" t="str">
            <v>สืบทรัพย์ คำสั่ง(20/7/2564)//รายงานผลการสืบทรัพย์ 11/10/2567</v>
          </cell>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C483" t="str">
            <v>วชิราภรณ์</v>
          </cell>
          <cell r="CL483">
            <v>243910</v>
          </cell>
          <cell r="CM483">
            <v>243050</v>
          </cell>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AA484">
            <v>20</v>
          </cell>
          <cell r="AB484">
            <v>1</v>
          </cell>
          <cell r="AC484">
            <v>2563</v>
          </cell>
          <cell r="BB484" t="str">
            <v>สืบทรัพย์ คำสั่ง(20/7/2564)//รายงานผลสืบทรัพย์ รอบที่ 2 วันที่ 5/2/2568</v>
          </cell>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C484" t="str">
            <v>วชิราภรณ์</v>
          </cell>
          <cell r="CL484">
            <v>244029</v>
          </cell>
          <cell r="CM484">
            <v>242957</v>
          </cell>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AA485">
            <v>15</v>
          </cell>
          <cell r="AB485">
            <v>1</v>
          </cell>
          <cell r="AC485">
            <v>2563</v>
          </cell>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BB485" t="str">
            <v>สืบทรัพย์ คำสั่ง(20/7/2564)//ยึดทรัพย์ (คำสั่ง 8/11/2564)//ยึดแล้ว ส่งแฟ้มยึดคืน 20/1/2565</v>
          </cell>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T485">
            <v>5</v>
          </cell>
          <cell r="BU485" t="str">
            <v>เกศินี
สารุทธ์ (ยึด)</v>
          </cell>
          <cell r="CM485">
            <v>243367</v>
          </cell>
          <cell r="CN485">
            <v>242908</v>
          </cell>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AA486">
            <v>15</v>
          </cell>
          <cell r="AB486">
            <v>10</v>
          </cell>
          <cell r="AC486">
            <v>2562</v>
          </cell>
          <cell r="BB486" t="str">
            <v>สืบทรัพย์ คำสั่ง(20/7/2564)
สืบทรัพย์ครั้งที่ 2 วันที่ 12/06/2566//สืบแล้ว รายงานผลสืบวันที่ 13/11/2566</v>
          </cell>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B486">
            <v>4</v>
          </cell>
          <cell r="CM486">
            <v>242936</v>
          </cell>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AA487">
            <v>12</v>
          </cell>
          <cell r="AB487">
            <v>12</v>
          </cell>
          <cell r="AC487">
            <v>2562</v>
          </cell>
          <cell r="BB487" t="str">
            <v>สืบทรัพย์ คำสั่ง(20/7/2564)</v>
          </cell>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C487" t="str">
            <v>วชิราภรณ์</v>
          </cell>
          <cell r="CM487">
            <v>243050</v>
          </cell>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D488">
            <v>8</v>
          </cell>
          <cell r="AE488">
            <v>11</v>
          </cell>
          <cell r="AF488">
            <v>2562</v>
          </cell>
          <cell r="AG488">
            <v>4</v>
          </cell>
          <cell r="AH488">
            <v>1</v>
          </cell>
          <cell r="AI488">
            <v>2564</v>
          </cell>
          <cell r="BB488" t="str">
            <v>สืบทรัพย์ คำสั่ง(20/7/2564)//รายงานผลการสืบทรัพย์ 11/10/2567</v>
          </cell>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C488" t="str">
            <v>วชิราภรณ์</v>
          </cell>
          <cell r="CL488">
            <v>243910</v>
          </cell>
          <cell r="CM488">
            <v>242936</v>
          </cell>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AA489">
            <v>28</v>
          </cell>
          <cell r="AB489">
            <v>10</v>
          </cell>
          <cell r="AC489">
            <v>2562</v>
          </cell>
          <cell r="AM489" t="str">
            <v>โฉนด</v>
          </cell>
          <cell r="AN489" t="str">
            <v>71992</v>
          </cell>
          <cell r="AO489" t="str">
            <v>บ้านสาง</v>
          </cell>
          <cell r="AP489" t="str">
            <v>เมือง</v>
          </cell>
          <cell r="AQ489" t="str">
            <v>พะเยา</v>
          </cell>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CM489">
            <v>243306</v>
          </cell>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G490">
            <v>13</v>
          </cell>
          <cell r="AH490">
            <v>12</v>
          </cell>
          <cell r="AI490">
            <v>2562</v>
          </cell>
          <cell r="BB490" t="str">
            <v>สืบทรัพย์ คำสั่ง(20/7/2564)</v>
          </cell>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CM490">
            <v>242936</v>
          </cell>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D491">
            <v>17</v>
          </cell>
          <cell r="AE491">
            <v>12</v>
          </cell>
          <cell r="AF491">
            <v>2561</v>
          </cell>
          <cell r="AG491">
            <v>25</v>
          </cell>
          <cell r="AH491">
            <v>7</v>
          </cell>
          <cell r="AI491">
            <v>2562</v>
          </cell>
          <cell r="BB491" t="str">
            <v>สืบทรัพย์ คำสั่ง(20/7/2564)</v>
          </cell>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C491" t="str">
            <v>วชิราภรณ์</v>
          </cell>
          <cell r="CM491">
            <v>242936</v>
          </cell>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D492">
            <v>22</v>
          </cell>
          <cell r="AE492">
            <v>11</v>
          </cell>
          <cell r="AF492">
            <v>2562</v>
          </cell>
          <cell r="AG492">
            <v>4</v>
          </cell>
          <cell r="AH492">
            <v>1</v>
          </cell>
          <cell r="AI492">
            <v>2564</v>
          </cell>
          <cell r="AM492" t="str">
            <v>โฉนด</v>
          </cell>
          <cell r="AN492">
            <v>5336</v>
          </cell>
          <cell r="AO492" t="str">
            <v>วังลึก</v>
          </cell>
          <cell r="AP492" t="str">
            <v>ศรีสำโรง</v>
          </cell>
          <cell r="AQ492" t="str">
            <v>สุโขทัย</v>
          </cell>
          <cell r="BB492" t="str">
            <v>สืบทรัพย์ คำสั่ง(20/7/2564)//ยึดทรัพย์ (คำสั่ง 15/10/2564)</v>
          </cell>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T492">
            <v>4</v>
          </cell>
          <cell r="BU492" t="str">
            <v>เกศินี
ศรัญญู (ยึด)</v>
          </cell>
          <cell r="CM492">
            <v>243367</v>
          </cell>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AA493">
            <v>16</v>
          </cell>
          <cell r="AB493">
            <v>6</v>
          </cell>
          <cell r="AC493">
            <v>2562</v>
          </cell>
          <cell r="BB493" t="str">
            <v>สืบทรัพย์ คำสั่ง(20/7/2564)//รายงานผลสืบทรัพย์ 2/10/2567</v>
          </cell>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C493" t="str">
            <v>วชิราภรณ์</v>
          </cell>
          <cell r="CL493">
            <v>243910</v>
          </cell>
          <cell r="CM493">
            <v>242936</v>
          </cell>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AA494">
            <v>10</v>
          </cell>
          <cell r="AB494">
            <v>7</v>
          </cell>
          <cell r="AC494">
            <v>2562</v>
          </cell>
          <cell r="AM494" t="str">
            <v>โฉนด</v>
          </cell>
          <cell r="AN494" t="str">
            <v>34969</v>
          </cell>
          <cell r="AO494" t="str">
            <v>สบเตี๊ยะ</v>
          </cell>
          <cell r="AP494" t="str">
            <v>จอมทอง</v>
          </cell>
          <cell r="AQ494" t="str">
            <v>เชียงใหม่</v>
          </cell>
          <cell r="BB494" t="str">
            <v>สืบทรัพย์ คำสั่ง(20/7/2564)//ยึดทรัพย์ (คำสั่ง 9/11/2564)</v>
          </cell>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B494">
            <v>4</v>
          </cell>
          <cell r="CM494">
            <v>243306</v>
          </cell>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AA495">
            <v>15</v>
          </cell>
          <cell r="AB495">
            <v>1</v>
          </cell>
          <cell r="AC495">
            <v>2563</v>
          </cell>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B495">
            <v>5</v>
          </cell>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AA496">
            <v>20</v>
          </cell>
          <cell r="AB496">
            <v>7</v>
          </cell>
          <cell r="AC496">
            <v>2563</v>
          </cell>
          <cell r="BB496" t="str">
            <v>สืบทรัพย์ คำสั่ง(20/7/2564)//รายงานผลสืบทรัพย์ 2/10/2567</v>
          </cell>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C496" t="str">
            <v>วชิราภรณ์</v>
          </cell>
          <cell r="CL496">
            <v>243910</v>
          </cell>
          <cell r="CM496">
            <v>243306</v>
          </cell>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D497">
            <v>11</v>
          </cell>
          <cell r="AE497">
            <v>12</v>
          </cell>
          <cell r="AF497">
            <v>2561</v>
          </cell>
          <cell r="AG497">
            <v>25</v>
          </cell>
          <cell r="AH497">
            <v>11</v>
          </cell>
          <cell r="AI497">
            <v>2562</v>
          </cell>
          <cell r="BB497" t="str">
            <v>สืบทรัพย์ คำสั่ง(20/7/2564)</v>
          </cell>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CM497">
            <v>243306</v>
          </cell>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D498">
            <v>20</v>
          </cell>
          <cell r="AE498">
            <v>9</v>
          </cell>
          <cell r="AF498">
            <v>2561</v>
          </cell>
          <cell r="AG498">
            <v>9</v>
          </cell>
          <cell r="AH498">
            <v>4</v>
          </cell>
          <cell r="AI498">
            <v>2563</v>
          </cell>
          <cell r="BB498" t="str">
            <v>สืบทรัพย์ คำสั่ง(20/7/2564)</v>
          </cell>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CM498">
            <v>243276</v>
          </cell>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AA499">
            <v>27</v>
          </cell>
          <cell r="AB499">
            <v>1</v>
          </cell>
          <cell r="AC499">
            <v>2563</v>
          </cell>
          <cell r="BB499" t="str">
            <v>สืบทรัพย์ คำสั่ง(20/7/2564)</v>
          </cell>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CM499">
            <v>243050</v>
          </cell>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AA500">
            <v>28</v>
          </cell>
          <cell r="AB500">
            <v>10</v>
          </cell>
          <cell r="AC500">
            <v>2562</v>
          </cell>
          <cell r="BB500" t="str">
            <v>สืบทรัพย์ คำสั่ง(20/7/2564)</v>
          </cell>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CM500">
            <v>243120</v>
          </cell>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AA501">
            <v>9</v>
          </cell>
          <cell r="AB501">
            <v>11</v>
          </cell>
          <cell r="AC501">
            <v>2560</v>
          </cell>
          <cell r="BB501" t="str">
            <v>สืบทรัพย์ คำสั่ง(20/7/2564)</v>
          </cell>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CM501">
            <v>242936</v>
          </cell>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CL502">
            <v>242872</v>
          </cell>
          <cell r="CM502">
            <v>243218</v>
          </cell>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BB503" t="str">
            <v>สืบทรัพย์ คำสั่ง(20/7/2564)</v>
          </cell>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CM503">
            <v>243306</v>
          </cell>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AA504">
            <v>20</v>
          </cell>
          <cell r="AB504">
            <v>9</v>
          </cell>
          <cell r="AC504">
            <v>2561</v>
          </cell>
          <cell r="AM504" t="str">
            <v>โฉนด</v>
          </cell>
          <cell r="AN504" t="str">
            <v>177</v>
          </cell>
          <cell r="AO504" t="str">
            <v>ช่างเคิ่ง</v>
          </cell>
          <cell r="AP504" t="str">
            <v>แม่แจ่ม</v>
          </cell>
          <cell r="AQ504" t="str">
            <v>เชียงใหม่</v>
          </cell>
          <cell r="BB504" t="str">
            <v>สืบทรัพย์ คำสั่ง(20/7/2564)//ยึดทรัพย์ (คำสั่ง 4/11/2565)//ชะลอการยึด เนื่องจากลูกหนี้เข้ามาชำระยอดที่ค้างแล้วเมื่อ 11 ม.ค.65 (คำสั่ง 11/1/2565)</v>
          </cell>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CM504">
            <v>243333</v>
          </cell>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AA505">
            <v>27</v>
          </cell>
          <cell r="AB505">
            <v>1</v>
          </cell>
          <cell r="AC505">
            <v>2563</v>
          </cell>
          <cell r="BB505" t="str">
            <v>สืบทรัพย์ คำสั่ง(20/7/2564)</v>
          </cell>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CM505">
            <v>242936</v>
          </cell>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AA506">
            <v>19</v>
          </cell>
          <cell r="AB506">
            <v>9</v>
          </cell>
          <cell r="AC506">
            <v>2560</v>
          </cell>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T506">
            <v>4</v>
          </cell>
          <cell r="BU506" t="str">
            <v>เกศินี
ศรัญญู (ยึด)</v>
          </cell>
          <cell r="CM506">
            <v>243397</v>
          </cell>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BB507" t="str">
            <v>สืบทรัพย์ คำสั่ง(20/7/2564)</v>
          </cell>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T507">
            <v>16</v>
          </cell>
          <cell r="BU507" t="str">
            <v>เกศินี</v>
          </cell>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BB508" t="str">
            <v>สืบทรัพย์ คำสั่ง(20/7/2564)</v>
          </cell>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CM508">
            <v>243050</v>
          </cell>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D509">
            <v>20</v>
          </cell>
          <cell r="AE509">
            <v>1</v>
          </cell>
          <cell r="AF509">
            <v>2563</v>
          </cell>
          <cell r="AG509">
            <v>22</v>
          </cell>
          <cell r="AH509">
            <v>9</v>
          </cell>
          <cell r="AI509">
            <v>2563</v>
          </cell>
          <cell r="BB509" t="str">
            <v>สืบทรัพย์ คำสั่ง(20/7/2564)</v>
          </cell>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CM509">
            <v>242936</v>
          </cell>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AA510">
            <v>25</v>
          </cell>
          <cell r="AB510">
            <v>11</v>
          </cell>
          <cell r="AC510">
            <v>2562</v>
          </cell>
          <cell r="BB510" t="str">
            <v>สืบทรัพย์ คำสั่ง(20/7/2564) รายงานผลครั้งที่ 2 วันที่ 8/5/2568</v>
          </cell>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C510" t="str">
            <v>ปฏิยุทธ์</v>
          </cell>
          <cell r="CM510">
            <v>243306</v>
          </cell>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AA511">
            <v>20</v>
          </cell>
          <cell r="AB511">
            <v>11</v>
          </cell>
          <cell r="AC511">
            <v>2561</v>
          </cell>
          <cell r="AJ511">
            <v>3</v>
          </cell>
          <cell r="AK511">
            <v>2</v>
          </cell>
          <cell r="AL511">
            <v>2565</v>
          </cell>
          <cell r="AM511" t="str">
            <v>โฉนด</v>
          </cell>
          <cell r="AN511" t="str">
            <v>23498</v>
          </cell>
          <cell r="AO511" t="str">
            <v>ป่าแมต</v>
          </cell>
          <cell r="AP511" t="str">
            <v>เมือง</v>
          </cell>
          <cell r="AQ511" t="str">
            <v>แพร่</v>
          </cell>
          <cell r="AR511">
            <v>312500</v>
          </cell>
          <cell r="BB511" t="str">
            <v>สืบทรัพย์ คำสั่ง(20/7/2564)//ยึดทรัพย์ (คำสั่ง 4/11/2564 ตั้งเรื่องยึดทรัพย์ข้ามเขต)//ยึดแล้ว</v>
          </cell>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CM511">
            <v>243333</v>
          </cell>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AA512">
            <v>9</v>
          </cell>
          <cell r="AB512">
            <v>11</v>
          </cell>
          <cell r="AC512">
            <v>2560</v>
          </cell>
          <cell r="BB512" t="str">
            <v>สืบทรัพย์ คำสั่ง(20/7/2564)</v>
          </cell>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T512">
            <v>4</v>
          </cell>
          <cell r="BU512" t="str">
            <v>เกศินี</v>
          </cell>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AA513">
            <v>27</v>
          </cell>
          <cell r="AB513">
            <v>9</v>
          </cell>
          <cell r="AC513">
            <v>2560</v>
          </cell>
          <cell r="BB513" t="str">
            <v>สืบทรัพย์ คำสั่ง(20/7/2564)</v>
          </cell>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CM513">
            <v>243305</v>
          </cell>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G514">
            <v>26</v>
          </cell>
          <cell r="AH514">
            <v>7</v>
          </cell>
          <cell r="AI514">
            <v>2562</v>
          </cell>
          <cell r="BB514" t="str">
            <v>สืบทรัพย์ คำสั่ง(20/7/2564)</v>
          </cell>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CM514">
            <v>243050</v>
          </cell>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AA515">
            <v>29</v>
          </cell>
          <cell r="AB515">
            <v>5</v>
          </cell>
          <cell r="AC515">
            <v>2560</v>
          </cell>
          <cell r="BB515" t="str">
            <v>สืบทรัพย์ คำสั่ง(20/7/2564)</v>
          </cell>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CM515">
            <v>243276</v>
          </cell>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AA516">
            <v>29</v>
          </cell>
          <cell r="AB516">
            <v>5</v>
          </cell>
          <cell r="AC516">
            <v>2560</v>
          </cell>
          <cell r="AM516" t="str">
            <v>น.ส.3 ก.</v>
          </cell>
          <cell r="AN516" t="str">
            <v>531</v>
          </cell>
          <cell r="AO516" t="str">
            <v>หางดง</v>
          </cell>
          <cell r="AP516" t="str">
            <v>ฮอด</v>
          </cell>
          <cell r="AQ516" t="str">
            <v>เชียงใหม่</v>
          </cell>
          <cell r="BB516" t="str">
            <v>สืบทรัพย์ คำสั่ง(20/7/2564)//ยึดทรัพย์ (คำสั่ง 5/11/2564)</v>
          </cell>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T516">
            <v>5</v>
          </cell>
          <cell r="BU516" t="str">
            <v>เกศินี
ธนกร (ยึด)</v>
          </cell>
          <cell r="CM516">
            <v>243397</v>
          </cell>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AA517">
            <v>16</v>
          </cell>
          <cell r="AB517">
            <v>10</v>
          </cell>
          <cell r="AC517">
            <v>2561</v>
          </cell>
          <cell r="BB517" t="str">
            <v>สืบทรัพย์ คำสั่ง(20/7/2564)</v>
          </cell>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CM517">
            <v>243306</v>
          </cell>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AA518">
            <v>28</v>
          </cell>
          <cell r="AB518">
            <v>11</v>
          </cell>
          <cell r="AC518">
            <v>2561</v>
          </cell>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X518">
            <v>25</v>
          </cell>
          <cell r="AY518">
            <v>11</v>
          </cell>
          <cell r="AZ518">
            <v>2564</v>
          </cell>
          <cell r="BA518" t="str">
            <v>ยึดเสร็จแล้ว</v>
          </cell>
          <cell r="BB518" t="str">
            <v>สืบทรัพย์ คำสั่ง(20/7/2564)//ยึดทรัพย์ (คำสั่ง15/10/2564)//ยึดเสร็จแล้ว</v>
          </cell>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CM518">
            <v>243180</v>
          </cell>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AA519">
            <v>25</v>
          </cell>
          <cell r="AB519">
            <v>11</v>
          </cell>
          <cell r="AC519">
            <v>2562</v>
          </cell>
          <cell r="BB519" t="str">
            <v>สืบทรัพย์รอบ 2 คำสั่ง(20/7/2564)  รายงานวันที่ 14/2/2568</v>
          </cell>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C519" t="str">
            <v>ปฏิยุทธ์</v>
          </cell>
          <cell r="CM519" t="str">
            <v>11/6/2565,
23/5/2568</v>
          </cell>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AA520">
            <v>15</v>
          </cell>
          <cell r="AB520">
            <v>10</v>
          </cell>
          <cell r="AC520">
            <v>2562</v>
          </cell>
          <cell r="BB520" t="str">
            <v>สืบทรัพย์ คำสั่ง(20/7/2564)</v>
          </cell>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CM520">
            <v>243276</v>
          </cell>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BB521" t="str">
            <v>สืบทรัพย์ คำสั่ง(20/7/2564)</v>
          </cell>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CM521">
            <v>243276</v>
          </cell>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G522">
            <v>5</v>
          </cell>
          <cell r="AH522">
            <v>5</v>
          </cell>
          <cell r="AI522">
            <v>2564</v>
          </cell>
          <cell r="BB522" t="str">
            <v>สืบทรัพย์ คำสั่ง(20/7/2564)</v>
          </cell>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CM522">
            <v>243276</v>
          </cell>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AA523">
            <v>15</v>
          </cell>
          <cell r="AB523">
            <v>10</v>
          </cell>
          <cell r="AC523">
            <v>2562</v>
          </cell>
          <cell r="BB523" t="str">
            <v>สืบทรัพย์ คำสั่ง(20/7/2564)//คำสั่ง 6/6/2565//รายงาน 11/7/2565//สืบครั้งที่ 3 รายงานผลสืบ 16/1/2568</v>
          </cell>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J523">
            <v>3</v>
          </cell>
          <cell r="CK523" t="str">
            <v>นุสบา</v>
          </cell>
          <cell r="CM523">
            <v>242936</v>
          </cell>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L524" t="str">
            <v>นายเสรี แก้วมา</v>
          </cell>
          <cell r="BM524">
            <v>823859010411</v>
          </cell>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AA525">
            <v>20</v>
          </cell>
          <cell r="AB525">
            <v>9</v>
          </cell>
          <cell r="AC525">
            <v>2559</v>
          </cell>
          <cell r="BB525" t="str">
            <v>สืบทรัพย์//ปิดบัญชี</v>
          </cell>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AA526">
            <v>28</v>
          </cell>
          <cell r="AB526">
            <v>10</v>
          </cell>
          <cell r="AC526">
            <v>2563</v>
          </cell>
          <cell r="AM526" t="str">
            <v>โฉนด</v>
          </cell>
          <cell r="AN526" t="str">
            <v>7112</v>
          </cell>
          <cell r="AO526" t="str">
            <v>ป่าซาง</v>
          </cell>
          <cell r="AP526" t="str">
            <v>แม่จัน</v>
          </cell>
          <cell r="AQ526" t="str">
            <v>เชียงราย</v>
          </cell>
          <cell r="BA526" t="str">
            <v>ยึดไม่ได้</v>
          </cell>
          <cell r="BB526" t="str">
            <v>สืบทรัพย์ (คำสั่ง 2/8/2564)//ยึดทรัพย์ (คำสั่ง 7/10/2564)//ยึดไม่ได้//เฉลี่ยทรัพย์เสร็จแล้ว</v>
          </cell>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CM526">
            <v>243141</v>
          </cell>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D527">
            <v>4</v>
          </cell>
          <cell r="AE527">
            <v>8</v>
          </cell>
          <cell r="AF527">
            <v>2563</v>
          </cell>
          <cell r="AG527">
            <v>17</v>
          </cell>
          <cell r="AH527">
            <v>2</v>
          </cell>
          <cell r="AI527">
            <v>2564</v>
          </cell>
          <cell r="BB527" t="str">
            <v>สืบทรัพย์ (คำสั่ง 4/8/2564)</v>
          </cell>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U527" t="str">
            <v>วรกมล</v>
          </cell>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D528">
            <v>15</v>
          </cell>
          <cell r="AE528">
            <v>3</v>
          </cell>
          <cell r="AF528">
            <v>2564</v>
          </cell>
          <cell r="AG528">
            <v>23</v>
          </cell>
          <cell r="AH528">
            <v>7</v>
          </cell>
          <cell r="AI528">
            <v>2564</v>
          </cell>
          <cell r="BB528" t="str">
            <v>สืบทรัพย์ (คำสั่ง 4/8/2564)</v>
          </cell>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T528">
            <v>6</v>
          </cell>
          <cell r="BU528" t="str">
            <v>วรกมล</v>
          </cell>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D529">
            <v>15</v>
          </cell>
          <cell r="AE529">
            <v>3</v>
          </cell>
          <cell r="AF529">
            <v>2564</v>
          </cell>
          <cell r="AG529">
            <v>23</v>
          </cell>
          <cell r="AH529">
            <v>7</v>
          </cell>
          <cell r="AI529">
            <v>2564</v>
          </cell>
          <cell r="BB529" t="str">
            <v>สืบทรัพย์ (คำสั่ง 4/8/2564)//สืบครั้งที่ 2 แล้ว รายงนผลสืบ 7/11/2567</v>
          </cell>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B529">
            <v>6</v>
          </cell>
          <cell r="CC529" t="str">
            <v>นุสบา</v>
          </cell>
          <cell r="CL529">
            <v>243936</v>
          </cell>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D530">
            <v>15</v>
          </cell>
          <cell r="AE530">
            <v>3</v>
          </cell>
          <cell r="AF530">
            <v>2564</v>
          </cell>
          <cell r="AG530">
            <v>23</v>
          </cell>
          <cell r="AH530">
            <v>7</v>
          </cell>
          <cell r="AI530">
            <v>2564</v>
          </cell>
          <cell r="BB530" t="str">
            <v>สืบทรัพย์ (คำสั่ง 4/8/2564)</v>
          </cell>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T530">
            <v>3</v>
          </cell>
          <cell r="BU530" t="str">
            <v>วรกมล</v>
          </cell>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D531">
            <v>24</v>
          </cell>
          <cell r="AE531">
            <v>12</v>
          </cell>
          <cell r="AF531">
            <v>2563</v>
          </cell>
          <cell r="BB531" t="str">
            <v>สืบทรัพย์ (คำสั่ง6/8/2564) สืบทรัพย์ 
รายงานผลสืบทรัพย รอบที่ 2 25/9/2567</v>
          </cell>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L531">
            <v>242983</v>
          </cell>
          <cell r="CM531">
            <v>242983</v>
          </cell>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AA532">
            <v>22</v>
          </cell>
          <cell r="AB532">
            <v>7</v>
          </cell>
          <cell r="AC532">
            <v>2562</v>
          </cell>
          <cell r="BB532" t="str">
            <v>สืบทรัพย์ (คำสั่ง 11/8/2564)//รายงานผลสืบทรัพย์ 25/10/2567</v>
          </cell>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C532" t="str">
            <v>วชิราภรณ์</v>
          </cell>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L533" t="str">
            <v>นายอรรถชัย  ปัญญา</v>
          </cell>
          <cell r="BM533">
            <v>883263011479</v>
          </cell>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AA534">
            <v>8</v>
          </cell>
          <cell r="AB534">
            <v>5</v>
          </cell>
          <cell r="AC534">
            <v>2561</v>
          </cell>
          <cell r="AM534" t="str">
            <v>โฉนด</v>
          </cell>
          <cell r="AN534" t="str">
            <v>13510</v>
          </cell>
          <cell r="AO534" t="str">
            <v>ไชยสถาน</v>
          </cell>
          <cell r="AP534" t="str">
            <v>สารภี</v>
          </cell>
          <cell r="AQ534" t="str">
            <v>เชียงใหม่</v>
          </cell>
          <cell r="BB534" t="str">
            <v>ยึดทรัพย์ (สำนักงานอื่นฟ้อง คำสั่ง 6/8/2564)//ชะลอยึด 3/9/2564</v>
          </cell>
          <cell r="BL534" t="str">
            <v>นายอนิรุทธ์ เฉียบแหลม</v>
          </cell>
          <cell r="BM534">
            <v>823760010182</v>
          </cell>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T535">
            <v>4</v>
          </cell>
          <cell r="BU535" t="str">
            <v>วรกมล
นพวิสต์ (ยึด)</v>
          </cell>
          <cell r="CL535">
            <v>242843</v>
          </cell>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D536">
            <v>28</v>
          </cell>
          <cell r="AE536">
            <v>6</v>
          </cell>
          <cell r="AF536">
            <v>2564</v>
          </cell>
          <cell r="BB536" t="str">
            <v>สืบทรัพย์(คำสั่ง 18/8/2564)//23/7/2567 ยกเลิกสืบทรัพย์เนื่องจากชำระหนี้ปิดบัญชี</v>
          </cell>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T536">
            <v>3</v>
          </cell>
          <cell r="BU536" t="str">
            <v>วรกมล</v>
          </cell>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BB537" t="str">
            <v>สืบทรัพย์(คำสั่ง 18/8/2564)</v>
          </cell>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T537">
            <v>5</v>
          </cell>
          <cell r="BU537" t="str">
            <v>วรกมล</v>
          </cell>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B538">
            <v>5</v>
          </cell>
          <cell r="CL538">
            <v>242872</v>
          </cell>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AA539">
            <v>1</v>
          </cell>
          <cell r="AB539">
            <v>8</v>
          </cell>
          <cell r="AC539">
            <v>2561</v>
          </cell>
          <cell r="BB539" t="str">
            <v>สืบทรัพย์</v>
          </cell>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T539">
            <v>4</v>
          </cell>
          <cell r="BU539" t="str">
            <v>วรกมล</v>
          </cell>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BB540" t="str">
            <v>ขัดทรัพย์//ศาลให้ยกคำร้องขัดทรัพย์</v>
          </cell>
          <cell r="BL540" t="str">
            <v>นางสาวพรรณี สุอาราม</v>
          </cell>
          <cell r="BM540">
            <v>0</v>
          </cell>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D541">
            <v>29</v>
          </cell>
          <cell r="AE541">
            <v>1</v>
          </cell>
          <cell r="AF541">
            <v>2556</v>
          </cell>
          <cell r="BB541" t="str">
            <v>สืบทรัพย์(สำนักงานอื่นฟ้อง)//สืบทรัพย์ครั้งที่ 2 (คำสั่ง 4/4/2565)</v>
          </cell>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BB542" t="str">
            <v>ขับไล่</v>
          </cell>
          <cell r="BL542" t="str">
            <v>นางสาว
นายพิมประภา
กองชัย ธรรมสุทธิ์</v>
          </cell>
          <cell r="BM542">
            <v>823858010323</v>
          </cell>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BB543" t="str">
            <v>ขับไล่</v>
          </cell>
          <cell r="BL543" t="str">
            <v>นางเนตรดาวหรือณิชานันท์ ชมภูคำ</v>
          </cell>
          <cell r="BM543">
            <v>823659040004</v>
          </cell>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S544" t="str">
            <v>จังหวัดฝาง</v>
          </cell>
          <cell r="T544" t="str">
            <v>ผบ.ขช1</v>
          </cell>
          <cell r="U544" t="str">
            <v>2562</v>
          </cell>
          <cell r="V544" t="str">
            <v>ขช.4</v>
          </cell>
          <cell r="W544">
            <v>2562</v>
          </cell>
          <cell r="BB544" t="str">
            <v>ขับไล่</v>
          </cell>
          <cell r="BL544" t="str">
            <v>นาย
นางสมชาย
วิรุฬห์ ใจมา</v>
          </cell>
          <cell r="BM544">
            <v>0</v>
          </cell>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L545" t="str">
            <v>แม่โจ้</v>
          </cell>
          <cell r="M545" t="str">
            <v>เชียงใหม่ 2</v>
          </cell>
          <cell r="N545">
            <v>8</v>
          </cell>
          <cell r="O545" t="str">
            <v>สินเชื่อเคหะ</v>
          </cell>
          <cell r="P545" t="str">
            <v>1.บุคคลค้ำประกัน</v>
          </cell>
          <cell r="BB545" t="str">
            <v>ขับไล่</v>
          </cell>
          <cell r="BL545" t="str">
            <v>นาย
นางสาวสุระชัย
เจนจิรา คุ้มบัวบาน
ปินใจ</v>
          </cell>
          <cell r="BM545">
            <v>883262010110</v>
          </cell>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AA546">
            <v>12</v>
          </cell>
          <cell r="AB546">
            <v>5</v>
          </cell>
          <cell r="AC546">
            <v>2562</v>
          </cell>
          <cell r="BB546" t="str">
            <v>สืบทรัพย์ รายงานผลสืบทรัพย  25/9/2567</v>
          </cell>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C546" t="str">
            <v>ปฏิยุทธ์</v>
          </cell>
          <cell r="CM546">
            <v>243276</v>
          </cell>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BB547" t="str">
            <v>สืบทรัพย์ รายงานผลสืบทรัพย  24/9/2567</v>
          </cell>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CM547">
            <v>243276</v>
          </cell>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AA548">
            <v>16</v>
          </cell>
          <cell r="AB548">
            <v>6</v>
          </cell>
          <cell r="AC548">
            <v>2562</v>
          </cell>
          <cell r="BB548" t="str">
            <v>สืบทรัพย์ รายงานผลสืบทรัพย  24/9/2567</v>
          </cell>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M548">
            <v>243276</v>
          </cell>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AA549">
            <v>27</v>
          </cell>
          <cell r="AB549">
            <v>2</v>
          </cell>
          <cell r="AC549">
            <v>2561</v>
          </cell>
          <cell r="AM549" t="str">
            <v>โฉนด</v>
          </cell>
          <cell r="AN549" t="str">
            <v>87512</v>
          </cell>
          <cell r="AO549" t="str">
            <v>ป่าไผ่</v>
          </cell>
          <cell r="AP549" t="str">
            <v>สันทราย</v>
          </cell>
          <cell r="AQ549" t="str">
            <v>เชียงใหม่</v>
          </cell>
          <cell r="BB549" t="str">
            <v>สืบทรัพย์//ยึดทรัพย์ (คำสั่ง 7/10/2564)</v>
          </cell>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CM549">
            <v>243367</v>
          </cell>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P550" t="str">
            <v>1.บุคคลค้ำประกัน</v>
          </cell>
          <cell r="S550" t="str">
            <v>จังหวัดฝาง</v>
          </cell>
          <cell r="T550" t="str">
            <v>ผบE504</v>
          </cell>
          <cell r="U550">
            <v>2563</v>
          </cell>
          <cell r="V550" t="str">
            <v>ผบE107</v>
          </cell>
          <cell r="W550">
            <v>2564</v>
          </cell>
          <cell r="AA550">
            <v>10</v>
          </cell>
          <cell r="AB550">
            <v>3</v>
          </cell>
          <cell r="AC550">
            <v>2564</v>
          </cell>
          <cell r="BB550" t="str">
            <v>สืบทรัพย์ (คำสั่ง 18/7/2567) // รายงานวันที่ 16/8/67</v>
          </cell>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BB551" t="str">
            <v>สืบทรัพย์</v>
          </cell>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T551">
            <v>4</v>
          </cell>
          <cell r="BU551" t="str">
            <v>เกศินี</v>
          </cell>
          <cell r="BX551">
            <v>1500800003318</v>
          </cell>
          <cell r="CM551">
            <v>243397</v>
          </cell>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BB552" t="str">
            <v>สืบทรัพย์</v>
          </cell>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X552">
            <v>2630200017099</v>
          </cell>
          <cell r="CM552">
            <v>243276</v>
          </cell>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S553" t="str">
            <v>แขวงเชียงใหม่</v>
          </cell>
          <cell r="T553" t="str">
            <v>ผบE9604</v>
          </cell>
          <cell r="U553">
            <v>2566</v>
          </cell>
          <cell r="V553" t="str">
            <v>ผบE555</v>
          </cell>
          <cell r="W553">
            <v>2567</v>
          </cell>
          <cell r="X553">
            <v>23</v>
          </cell>
          <cell r="Y553">
            <v>1</v>
          </cell>
          <cell r="Z553">
            <v>2567</v>
          </cell>
          <cell r="BB553" t="str">
            <v>สืบทรัพย์ (คำสั่ง 18/7/2567) // รายงานวันที่ 16/8/67</v>
          </cell>
          <cell r="BL553" t="str">
            <v>นายเจตน์ธราม  จำเริญพงษ์รัศมี</v>
          </cell>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S554" t="str">
            <v>แขวงเชียงใหม่</v>
          </cell>
          <cell r="T554" t="str">
            <v>ผบ.11870</v>
          </cell>
          <cell r="U554">
            <v>2561</v>
          </cell>
          <cell r="V554" t="str">
            <v>ผบ.14264</v>
          </cell>
          <cell r="W554">
            <v>2561</v>
          </cell>
          <cell r="X554">
            <v>11</v>
          </cell>
          <cell r="Y554">
            <v>12</v>
          </cell>
          <cell r="Z554">
            <v>2561</v>
          </cell>
          <cell r="AJ554">
            <v>15</v>
          </cell>
          <cell r="AK554">
            <v>11</v>
          </cell>
          <cell r="AL554">
            <v>2564</v>
          </cell>
          <cell r="AM554" t="str">
            <v>โฉนด</v>
          </cell>
          <cell r="AN554" t="str">
            <v>5003</v>
          </cell>
          <cell r="AO554" t="str">
            <v>บ้านธิ</v>
          </cell>
          <cell r="AP554" t="str">
            <v>บ้านธิ</v>
          </cell>
          <cell r="AQ554" t="str">
            <v>ลำพูน</v>
          </cell>
          <cell r="AR554">
            <v>496500</v>
          </cell>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CL554">
            <v>242843</v>
          </cell>
          <cell r="CM554">
            <v>243306</v>
          </cell>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BB555" t="str">
            <v>สืบทรัพย์</v>
          </cell>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X555">
            <v>1101401570108</v>
          </cell>
          <cell r="CM555">
            <v>243141</v>
          </cell>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S556" t="str">
            <v>จังหวัดเชียงใหม่</v>
          </cell>
          <cell r="T556" t="str">
            <v>ผบ.3482</v>
          </cell>
          <cell r="U556" t="str">
            <v>2561</v>
          </cell>
          <cell r="V556" t="str">
            <v>ผบ.216</v>
          </cell>
          <cell r="W556">
            <v>2562</v>
          </cell>
          <cell r="AA556">
            <v>31</v>
          </cell>
          <cell r="AB556">
            <v>1</v>
          </cell>
          <cell r="AC556">
            <v>2562</v>
          </cell>
          <cell r="BB556" t="str">
            <v>ขับไล่</v>
          </cell>
          <cell r="BL556" t="str">
            <v>นางจารุวรรณ กุลวงค์</v>
          </cell>
          <cell r="BM556">
            <v>823861010289</v>
          </cell>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BB557" t="str">
            <v>ขับไล่</v>
          </cell>
          <cell r="BL557" t="str">
            <v>นาย
นางสาวนิธิโรจน์
ฐิตารีย์ พันธจารุพงศ์
พันธจารุพงศ์</v>
          </cell>
          <cell r="BM557">
            <v>0</v>
          </cell>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S558" t="str">
            <v>จังหวัดฝาง</v>
          </cell>
          <cell r="T558" t="str">
            <v>ผบ.1963</v>
          </cell>
          <cell r="U558" t="str">
            <v>2560</v>
          </cell>
          <cell r="V558" t="str">
            <v>ผบ.439</v>
          </cell>
          <cell r="W558">
            <v>2560</v>
          </cell>
          <cell r="BB558" t="str">
            <v>ขับไล่</v>
          </cell>
          <cell r="BL558" t="str">
            <v>นางธนพร เมืองมูล</v>
          </cell>
          <cell r="BM558">
            <v>823861010331</v>
          </cell>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D559">
            <v>6</v>
          </cell>
          <cell r="AE559">
            <v>9</v>
          </cell>
          <cell r="AF559">
            <v>2562</v>
          </cell>
          <cell r="AG559">
            <v>4</v>
          </cell>
          <cell r="AH559">
            <v>1</v>
          </cell>
          <cell r="AI559">
            <v>2563</v>
          </cell>
          <cell r="BB559" t="str">
            <v>ขับไล่</v>
          </cell>
          <cell r="BL559" t="str">
            <v>นาย
นางสาวมานะ
วิไลวรรณ รัตตะรมย์
กำลังดี</v>
          </cell>
          <cell r="BM559">
            <v>883262010770</v>
          </cell>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S560" t="str">
            <v>จังหวัดฝาง</v>
          </cell>
          <cell r="T560" t="str">
            <v>ผบ.1897</v>
          </cell>
          <cell r="U560" t="str">
            <v>2562</v>
          </cell>
          <cell r="V560" t="str">
            <v>ผบ.350</v>
          </cell>
          <cell r="W560">
            <v>2563</v>
          </cell>
          <cell r="AG560">
            <v>19</v>
          </cell>
          <cell r="AH560">
            <v>6</v>
          </cell>
          <cell r="AI560">
            <v>2563</v>
          </cell>
          <cell r="BB560" t="str">
            <v>ขับไล่</v>
          </cell>
          <cell r="BL560" t="str">
            <v>นายเกรียงศักดิ์ เจริญเดชาวงศ์</v>
          </cell>
          <cell r="BM560">
            <v>883122011761</v>
          </cell>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BB561" t="str">
            <v>ขับไล่</v>
          </cell>
          <cell r="BL561" t="str">
            <v>นางสาวพิรานันท์ แจ้งใจ</v>
          </cell>
          <cell r="BM561">
            <v>8233661010775</v>
          </cell>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AA562">
            <v>31</v>
          </cell>
          <cell r="AB562">
            <v>7</v>
          </cell>
          <cell r="AC562">
            <v>2556</v>
          </cell>
          <cell r="BB562" t="str">
            <v>ขับไล่</v>
          </cell>
          <cell r="BL562" t="str">
            <v>นายไมตรี ตุ่นแก้ว</v>
          </cell>
          <cell r="BM562">
            <v>0</v>
          </cell>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AA563">
            <v>15</v>
          </cell>
          <cell r="AB563">
            <v>6</v>
          </cell>
          <cell r="AC563">
            <v>2564</v>
          </cell>
          <cell r="BB563" t="str">
            <v>สืบทรัพย์ (คำสั่ง 3/9/2564)</v>
          </cell>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T563">
            <v>1</v>
          </cell>
          <cell r="BU563" t="str">
            <v>วรกมล</v>
          </cell>
          <cell r="CL563">
            <v>242983</v>
          </cell>
          <cell r="CM563">
            <v>242983</v>
          </cell>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AA564">
            <v>10</v>
          </cell>
          <cell r="AB564">
            <v>9</v>
          </cell>
          <cell r="AC564">
            <v>2563</v>
          </cell>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T564">
            <v>6</v>
          </cell>
          <cell r="BU564" t="str">
            <v>วรกมล</v>
          </cell>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AA565">
            <v>10</v>
          </cell>
          <cell r="AB565">
            <v>9</v>
          </cell>
          <cell r="AC565">
            <v>2563</v>
          </cell>
          <cell r="BB565" t="str">
            <v>สืบทรัพย์ (คำสั่ง 6/9/2564)</v>
          </cell>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CL565">
            <v>242983</v>
          </cell>
          <cell r="CM565">
            <v>242983</v>
          </cell>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AA566">
            <v>10</v>
          </cell>
          <cell r="AB566">
            <v>9</v>
          </cell>
          <cell r="AC566">
            <v>2563</v>
          </cell>
          <cell r="BB566" t="str">
            <v>สืบทรัพย์ (คำสั่ง 6/9/2564)</v>
          </cell>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CL566">
            <v>242983</v>
          </cell>
          <cell r="CM566">
            <v>242983</v>
          </cell>
        </row>
        <row r="567">
          <cell r="B567">
            <v>1411</v>
          </cell>
          <cell r="C567">
            <v>562</v>
          </cell>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S567" t="str">
            <v>แขวงเชียงใหม่</v>
          </cell>
          <cell r="T567" t="str">
            <v>ผบE.244</v>
          </cell>
          <cell r="U567" t="str">
            <v>2565</v>
          </cell>
          <cell r="V567" t="str">
            <v>ผบE.3883</v>
          </cell>
          <cell r="W567">
            <v>2565</v>
          </cell>
          <cell r="X567">
            <v>21</v>
          </cell>
          <cell r="Y567">
            <v>6</v>
          </cell>
          <cell r="Z567">
            <v>2565</v>
          </cell>
          <cell r="BB567" t="str">
            <v xml:space="preserve">สืบแล้ว รายงานผลสืบ 19/9/2567 </v>
          </cell>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T567">
            <v>2</v>
          </cell>
          <cell r="BU567" t="str">
            <v>นุสบา</v>
          </cell>
          <cell r="CL567">
            <v>243884</v>
          </cell>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AA568">
            <v>23</v>
          </cell>
          <cell r="AB568">
            <v>11</v>
          </cell>
          <cell r="AC568">
            <v>2558</v>
          </cell>
          <cell r="BB568" t="str">
            <v>สืบทรัพย์ (คำสั่ง 7/9/2564) // สืบรอบสอง (คำสั่ง 29/11/2566)//สืบครั้งที่ 2 แล้วรายงานผลสืบ 18/7/2567</v>
          </cell>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B568">
            <v>4</v>
          </cell>
          <cell r="CC568" t="str">
            <v>นุสบา</v>
          </cell>
          <cell r="CL568" t="str">
            <v>5/4/2565,
22/8/2567</v>
          </cell>
          <cell r="CM568">
            <v>242983</v>
          </cell>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D569">
            <v>31</v>
          </cell>
          <cell r="AE569">
            <v>8</v>
          </cell>
          <cell r="AF569">
            <v>2563</v>
          </cell>
          <cell r="AG569">
            <v>29</v>
          </cell>
          <cell r="AH569">
            <v>3</v>
          </cell>
          <cell r="AI569">
            <v>2564</v>
          </cell>
          <cell r="BB569" t="str">
            <v>สืบทรัพย์ (คำสั่ง 8/9/2564)</v>
          </cell>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T569">
            <v>1</v>
          </cell>
          <cell r="BU569" t="str">
            <v>วรกมล</v>
          </cell>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AA570">
            <v>7</v>
          </cell>
          <cell r="AB570">
            <v>10</v>
          </cell>
          <cell r="AC570">
            <v>2562</v>
          </cell>
          <cell r="BB570" t="str">
            <v>สืบทรัพย์ (คำสั่ง 9/9/2564)</v>
          </cell>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T570">
            <v>2</v>
          </cell>
          <cell r="BU570" t="str">
            <v>วรกมล</v>
          </cell>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D571">
            <v>14</v>
          </cell>
          <cell r="AE571">
            <v>1</v>
          </cell>
          <cell r="AF571">
            <v>2562</v>
          </cell>
          <cell r="AG571">
            <v>29</v>
          </cell>
          <cell r="AH571">
            <v>5</v>
          </cell>
          <cell r="AI571">
            <v>2562</v>
          </cell>
          <cell r="BB571" t="str">
            <v>สืบทรัพย์ (คำสั่ง 9/9/2564)</v>
          </cell>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T571">
            <v>6</v>
          </cell>
          <cell r="BU571" t="str">
            <v>วรกมล</v>
          </cell>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AA572">
            <v>17</v>
          </cell>
          <cell r="AB572">
            <v>8</v>
          </cell>
          <cell r="AC572">
            <v>2564</v>
          </cell>
          <cell r="BB572" t="str">
            <v>สืบทรัพย์ (คำสั่ง 21/9/2564)</v>
          </cell>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CM572">
            <v>243367</v>
          </cell>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BB573" t="str">
            <v>สืบทรัพย์ (คำสั่ง 21/9/2564)</v>
          </cell>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CM573">
            <v>243333</v>
          </cell>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AA574">
            <v>17</v>
          </cell>
          <cell r="AB574">
            <v>8</v>
          </cell>
          <cell r="AC574">
            <v>2564</v>
          </cell>
          <cell r="BB574" t="str">
            <v>สืบทรัพย์ รอบ 2 (คำสั่ง 4/12/2568) รายงานวันที่ 1/2/2568</v>
          </cell>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C574" t="str">
            <v>ปฏิยุทธ์</v>
          </cell>
          <cell r="CL574">
            <v>244031</v>
          </cell>
          <cell r="CM574">
            <v>243333</v>
          </cell>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M575" t="str">
            <v>โฉนด</v>
          </cell>
          <cell r="AN575" t="str">
            <v>11396</v>
          </cell>
          <cell r="AO575" t="str">
            <v>บ้านตาล</v>
          </cell>
          <cell r="AP575" t="str">
            <v>ฮอด</v>
          </cell>
          <cell r="AQ575" t="str">
            <v>เชียงใหม่</v>
          </cell>
          <cell r="BB575" t="str">
            <v>สืบทรัพย์ (คำสั่ง 21/9/2564) // ยึดทรัพย์ (คำสั่ง 16/12/2564)</v>
          </cell>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T575">
            <v>3</v>
          </cell>
          <cell r="BU575" t="str">
            <v>เกศินี
ธนกร (ยึด)</v>
          </cell>
          <cell r="CM575">
            <v>243397</v>
          </cell>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BB576" t="str">
            <v>สืบทรัพย์ (คำสั่ง 21/9/2564)</v>
          </cell>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B576">
            <v>2</v>
          </cell>
          <cell r="CM576">
            <v>243306</v>
          </cell>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BB577" t="str">
            <v>สืบทรัพย์ (คำสั่ง 21/9/2564)</v>
          </cell>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CM577">
            <v>243218</v>
          </cell>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AA578">
            <v>23</v>
          </cell>
          <cell r="AB578">
            <v>5</v>
          </cell>
          <cell r="AC578">
            <v>2561</v>
          </cell>
          <cell r="BB578" t="str">
            <v>สืบทรัพย์ (คำสั่ง 21/9/2564)</v>
          </cell>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T578">
            <v>4</v>
          </cell>
          <cell r="BU578" t="str">
            <v>เกศินี</v>
          </cell>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AA579">
            <v>11</v>
          </cell>
          <cell r="AB579">
            <v>2</v>
          </cell>
          <cell r="AC579">
            <v>2559</v>
          </cell>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BB579" t="str">
            <v>สืบทรัพย์ (คำสั่ง 22/9/2564) สำนักงานอื่นฟ้อง//ยึดทรัพย์ (คำสั่ง 1/11/2564)//ยึดแล้วส่งแฟ้มคืน 10/2/2565</v>
          </cell>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CN579">
            <v>242929</v>
          </cell>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BB580" t="str">
            <v>สืบทรัพย์ (คำสั่ง 22/9/2564)//สืบครั้งที่ 2 รายงานผล25/6/2567</v>
          </cell>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CB580">
            <v>1</v>
          </cell>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T581">
            <v>4</v>
          </cell>
          <cell r="BU581" t="str">
            <v>วรกมล
สารุทธ์ (ยึด)</v>
          </cell>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BB582" t="str">
            <v>สืบทรัพย์ (คำสั่ง 28/9/2564)</v>
          </cell>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D583">
            <v>8</v>
          </cell>
          <cell r="AE583">
            <v>5</v>
          </cell>
          <cell r="AF583">
            <v>2562</v>
          </cell>
          <cell r="AG583">
            <v>21</v>
          </cell>
          <cell r="AH583">
            <v>10</v>
          </cell>
          <cell r="AI583">
            <v>2562</v>
          </cell>
          <cell r="BB583" t="str">
            <v>สืบทรัพย์ (สำนักงานอื่นฟ้อง) คำสั่ง 28/9/2564</v>
          </cell>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T583">
            <v>3</v>
          </cell>
          <cell r="BU583" t="str">
            <v>สรวงสุดา</v>
          </cell>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AA584">
            <v>9</v>
          </cell>
          <cell r="AB584">
            <v>6</v>
          </cell>
          <cell r="AC584">
            <v>2562</v>
          </cell>
          <cell r="BB584" t="str">
            <v>สืบทรัพย์ (สำนักงานอื่นฟ้อง) คำสั่ง 28/9/2565</v>
          </cell>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T584">
            <v>3</v>
          </cell>
          <cell r="BU584" t="str">
            <v>สรวงสุดา</v>
          </cell>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AA585">
            <v>9</v>
          </cell>
          <cell r="AB585">
            <v>6</v>
          </cell>
          <cell r="AC585">
            <v>2562</v>
          </cell>
          <cell r="AM585" t="str">
            <v>โฉนด</v>
          </cell>
          <cell r="AN585" t="str">
            <v>68974</v>
          </cell>
          <cell r="AO585" t="str">
            <v>สันทรายหลวง</v>
          </cell>
          <cell r="AP585" t="str">
            <v>สันทราย</v>
          </cell>
          <cell r="AQ585" t="str">
            <v xml:space="preserve">เชียงใหม่ </v>
          </cell>
          <cell r="BB585" t="str">
            <v>สืบทรัพย์ (สำนักงานอื่นฟ้อง) คำสั่ง 28/9/2565//ยึดทรัพย์ (คำสั่ง 4/11/2564)</v>
          </cell>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T585">
            <v>5</v>
          </cell>
          <cell r="BU585" t="str">
            <v>สรวงสุดา
ธนกร (ยึด)</v>
          </cell>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AA586">
            <v>29</v>
          </cell>
          <cell r="AB586">
            <v>7</v>
          </cell>
          <cell r="AC586">
            <v>2556</v>
          </cell>
          <cell r="AM586" t="str">
            <v>โฉนด</v>
          </cell>
          <cell r="AN586" t="str">
            <v>64680</v>
          </cell>
          <cell r="AO586" t="str">
            <v>สันกำแพง</v>
          </cell>
          <cell r="AP586" t="str">
            <v>สันกำแพง</v>
          </cell>
          <cell r="AQ586" t="str">
            <v>เชียงใหม่</v>
          </cell>
          <cell r="BB586" t="str">
            <v>สืบทรัพย์ (สำนักงานอื่นฟ้อง) คำสั่ง 28/9/2566// ยึดทรัพย์ (คำสั่ง 4/11/2564)</v>
          </cell>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T586">
            <v>5</v>
          </cell>
          <cell r="BU586" t="str">
            <v>สรวงสุดา
ธนกร (ยึด)</v>
          </cell>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BB587" t="str">
            <v>สืบทรัพย์ (สำนักงานอื่นฟ้อง) คำสั่ง 28/9/2567</v>
          </cell>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AA588">
            <v>26</v>
          </cell>
          <cell r="AB588">
            <v>5</v>
          </cell>
          <cell r="AC588">
            <v>2559</v>
          </cell>
          <cell r="AM588" t="str">
            <v>โฉนด</v>
          </cell>
          <cell r="AN588" t="str">
            <v>44398</v>
          </cell>
          <cell r="AO588" t="str">
            <v>ข่วงเปา</v>
          </cell>
          <cell r="AP588" t="str">
            <v>จอมทอง</v>
          </cell>
          <cell r="AQ588" t="str">
            <v>เชียงใหม่</v>
          </cell>
          <cell r="BB588" t="str">
            <v>สืบทรัพย์ (สำนักงานอื่นฟ้อง) คำสั่ง 28/9/2568 // ยึดทรัพย์ (คำสั่ง 4/11/2564)</v>
          </cell>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T588">
            <v>4</v>
          </cell>
          <cell r="BU588" t="str">
            <v>สรวงสุดา
ธนกร (ยึด)</v>
          </cell>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S589" t="str">
            <v>แขวงเชียงใหม่</v>
          </cell>
          <cell r="T589" t="str">
            <v>ผบ.11333</v>
          </cell>
          <cell r="U589" t="str">
            <v>2560</v>
          </cell>
          <cell r="V589" t="str">
            <v>ผบ.1865</v>
          </cell>
          <cell r="W589">
            <v>2561</v>
          </cell>
          <cell r="BB589" t="str">
            <v>สืบทรัพย์ (สำนักงานอื่นฟ้อง) คำสั่ง 28/9/2569</v>
          </cell>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T589">
            <v>4</v>
          </cell>
          <cell r="BU589" t="str">
            <v>สรวงสุดา</v>
          </cell>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Q590">
            <v>2121565.54</v>
          </cell>
          <cell r="R590">
            <v>158659.4</v>
          </cell>
          <cell r="S590" t="str">
            <v>จังหวัดลำปาง</v>
          </cell>
          <cell r="T590" t="str">
            <v>ผบ.1877</v>
          </cell>
          <cell r="U590" t="str">
            <v>2562</v>
          </cell>
          <cell r="V590" t="str">
            <v>ผบ.32</v>
          </cell>
          <cell r="W590">
            <v>2563</v>
          </cell>
          <cell r="AA590">
            <v>13</v>
          </cell>
          <cell r="AB590">
            <v>1</v>
          </cell>
          <cell r="AC590">
            <v>2563</v>
          </cell>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X590">
            <v>4</v>
          </cell>
          <cell r="AY590">
            <v>11</v>
          </cell>
          <cell r="AZ590">
            <v>2564</v>
          </cell>
          <cell r="BA590" t="str">
            <v>ยึดเสร็จแล้ว</v>
          </cell>
          <cell r="BB590" t="str">
            <v>ยึดทรัพย์ (คำสั่ง 29/9/2564) ยึดข้ามเขต//ยึดเสร็จแล้ว</v>
          </cell>
          <cell r="BL590" t="str">
            <v>นายพิสิษฐ์ ยศจันทร์สืบ</v>
          </cell>
          <cell r="BM590">
            <v>883664010276</v>
          </cell>
          <cell r="BU590" t="str">
            <v>สารุทธ์ (ยึด)</v>
          </cell>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AA591">
            <v>4</v>
          </cell>
          <cell r="AB591">
            <v>8</v>
          </cell>
          <cell r="AC591">
            <v>2564</v>
          </cell>
          <cell r="BB591" t="str">
            <v>สืบทรัพย์ (คำสั่ง 6/10/2564)//สืบแล้ว รายงานผล วันที่ 1/11/2564</v>
          </cell>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T591">
            <v>5</v>
          </cell>
          <cell r="BU591" t="str">
            <v>วรกมล</v>
          </cell>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D592">
            <v>31</v>
          </cell>
          <cell r="AE592">
            <v>8</v>
          </cell>
          <cell r="AF592">
            <v>2564</v>
          </cell>
          <cell r="BB592" t="str">
            <v>สืบทรัพย์ (คำสั่ง 8/10/2564)//สืบแล้ว รายงานผล วันที่ 11/1/2564</v>
          </cell>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U592" t="str">
            <v>วรกมล</v>
          </cell>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D593">
            <v>4</v>
          </cell>
          <cell r="AE593">
            <v>7</v>
          </cell>
          <cell r="AF593">
            <v>2556</v>
          </cell>
          <cell r="AG593">
            <v>6</v>
          </cell>
          <cell r="AH593">
            <v>2</v>
          </cell>
          <cell r="AI593">
            <v>2560</v>
          </cell>
          <cell r="AM593" t="str">
            <v>โฉนด</v>
          </cell>
          <cell r="AN593" t="str">
            <v>50655</v>
          </cell>
          <cell r="AO593" t="str">
            <v>กองควาย</v>
          </cell>
          <cell r="AP593" t="str">
            <v>เมือง</v>
          </cell>
          <cell r="AQ593" t="str">
            <v>น่าน</v>
          </cell>
          <cell r="BB593" t="str">
            <v>ยึดทรัพย์ (คำสั่ง 4/1/2565) ข้ามเขต//ติดปัญหาเนื่องจากที่ดินที่จะยึดตรวจสอบพบว่าเป็นที่สาธารณะชุมชน//ชะลอยึด11/3/2565</v>
          </cell>
          <cell r="BL593" t="str">
            <v>นางรุ่งทิพย์ บุญเลิศ</v>
          </cell>
          <cell r="BM593">
            <v>0</v>
          </cell>
          <cell r="BU593" t="str">
            <v>นินทกานต์ (ยึด)</v>
          </cell>
        </row>
        <row r="594">
          <cell r="B594">
            <v>1438</v>
          </cell>
          <cell r="C594">
            <v>589</v>
          </cell>
          <cell r="G594">
            <v>800092401929</v>
          </cell>
          <cell r="H594" t="str">
            <v>นางสาว</v>
          </cell>
          <cell r="I594" t="str">
            <v>กัลยา</v>
          </cell>
          <cell r="J594" t="str">
            <v>จันทร์ต๊ะปัญญา</v>
          </cell>
          <cell r="L594" t="str">
            <v>มีโชคพลาซ่า</v>
          </cell>
          <cell r="M594" t="str">
            <v>เชียงใหม่ 2</v>
          </cell>
          <cell r="N594">
            <v>8</v>
          </cell>
          <cell r="S594" t="str">
            <v>จังหวัดเชียงราย</v>
          </cell>
          <cell r="T594" t="str">
            <v>ผบ.20</v>
          </cell>
          <cell r="U594" t="str">
            <v>2563</v>
          </cell>
          <cell r="V594" t="str">
            <v>ผบ.237</v>
          </cell>
          <cell r="W594">
            <v>2563</v>
          </cell>
          <cell r="BB594" t="str">
            <v>คดีขับไล่</v>
          </cell>
          <cell r="BL594" t="str">
            <v>นางสาวกัลยา จันทร์ต๊ะปัญญา</v>
          </cell>
          <cell r="BM594">
            <v>0</v>
          </cell>
          <cell r="BU594" t="str">
            <v xml:space="preserve">นพวิสต์ </v>
          </cell>
          <cell r="CO594">
            <v>242919</v>
          </cell>
        </row>
        <row r="595">
          <cell r="B595">
            <v>1439</v>
          </cell>
          <cell r="C595">
            <v>590</v>
          </cell>
          <cell r="G595" t="str">
            <v>800077399379 , 
800077399387</v>
          </cell>
          <cell r="H595" t="str">
            <v>นางสาว</v>
          </cell>
          <cell r="I595" t="str">
            <v>นุชศรา</v>
          </cell>
          <cell r="J595" t="str">
            <v>คันธา</v>
          </cell>
          <cell r="L595" t="str">
            <v>มีโชคพลาซ่า</v>
          </cell>
          <cell r="M595" t="str">
            <v>เชียงใหม่ 2</v>
          </cell>
          <cell r="N595">
            <v>8</v>
          </cell>
          <cell r="S595" t="str">
            <v>จังหวัดเชียงใหม่</v>
          </cell>
          <cell r="T595" t="str">
            <v>ผบ.1186</v>
          </cell>
          <cell r="U595" t="str">
            <v>2562</v>
          </cell>
          <cell r="V595" t="str">
            <v>ผบ.1824</v>
          </cell>
          <cell r="W595">
            <v>2562</v>
          </cell>
          <cell r="BB595" t="str">
            <v>คดีขับไล่</v>
          </cell>
          <cell r="BL595" t="str">
            <v>นางสาวนุชศรา คันธา</v>
          </cell>
          <cell r="BM595">
            <v>0</v>
          </cell>
          <cell r="BU595" t="str">
            <v xml:space="preserve">นพวิสต์ </v>
          </cell>
          <cell r="CO595">
            <v>242919</v>
          </cell>
        </row>
        <row r="596">
          <cell r="B596">
            <v>1440</v>
          </cell>
          <cell r="C596">
            <v>591</v>
          </cell>
          <cell r="G596" t="str">
            <v>800071066198 ,
800071066206 ,
800071066214</v>
          </cell>
          <cell r="H596" t="str">
            <v>นางสาว</v>
          </cell>
          <cell r="I596" t="str">
            <v>ดวงเดือน</v>
          </cell>
          <cell r="J596" t="str">
            <v>พรหมสิทธิ์</v>
          </cell>
          <cell r="L596" t="str">
            <v>มีโชคพลาซ่า</v>
          </cell>
          <cell r="M596" t="str">
            <v>เชียงใหม่ 2</v>
          </cell>
          <cell r="N596">
            <v>8</v>
          </cell>
          <cell r="S596" t="str">
            <v>จังหวัดลำพูน</v>
          </cell>
          <cell r="T596" t="str">
            <v>ผบ.210</v>
          </cell>
          <cell r="U596" t="str">
            <v>2561</v>
          </cell>
          <cell r="V596" t="str">
            <v>ผบ.683</v>
          </cell>
          <cell r="W596">
            <v>2561</v>
          </cell>
          <cell r="BB596" t="str">
            <v>คดีขับไล่</v>
          </cell>
          <cell r="BL596" t="str">
            <v>นางสาวดวงเดือน พรหมสิทธิ์</v>
          </cell>
          <cell r="BM596">
            <v>0</v>
          </cell>
          <cell r="BU596" t="str">
            <v xml:space="preserve">นพวิสต์ </v>
          </cell>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G597">
            <v>21</v>
          </cell>
          <cell r="AH597">
            <v>2</v>
          </cell>
          <cell r="AI597">
            <v>2557</v>
          </cell>
          <cell r="AM597" t="str">
            <v>โฉนด</v>
          </cell>
          <cell r="AN597" t="str">
            <v>40664</v>
          </cell>
          <cell r="AO597" t="str">
            <v>ไชยสถาน</v>
          </cell>
          <cell r="AP597" t="str">
            <v>สารภี</v>
          </cell>
          <cell r="AQ597" t="str">
            <v>เชียงใหม่</v>
          </cell>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L597" t="str">
            <v>นายภควัส คำดี</v>
          </cell>
          <cell r="BM597">
            <v>0</v>
          </cell>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N597">
            <v>243238</v>
          </cell>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BB598" t="str">
            <v>สืบทรัพย์ (คำสั่ง 28/10/2564)สืบแล้ว รายงานผล วันที่ 29/1/2565</v>
          </cell>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T598">
            <v>4</v>
          </cell>
          <cell r="BU598" t="str">
            <v>จันทร์นิภา</v>
          </cell>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BB599" t="str">
            <v xml:space="preserve">สืบทรัพย์ (คำสั่ง 28/10/2564)//สืบแล้ว </v>
          </cell>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T599">
            <v>5</v>
          </cell>
          <cell r="BU599" t="str">
            <v>จันทร์นิภา</v>
          </cell>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BB600" t="str">
            <v xml:space="preserve">สืบทรัพย์ (คำสั่ง 28/10/2564)//สืบแล้ว </v>
          </cell>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T600">
            <v>4</v>
          </cell>
          <cell r="BU600" t="str">
            <v>จันทร์นิภา</v>
          </cell>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AA601">
            <v>24</v>
          </cell>
          <cell r="AB601">
            <v>6</v>
          </cell>
          <cell r="AC601">
            <v>2564</v>
          </cell>
          <cell r="BB601" t="str">
            <v>สืบทรัพย์ (คำสั่ง 28/10/2564)//สืบแล้ว</v>
          </cell>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T601">
            <v>4</v>
          </cell>
          <cell r="BU601" t="str">
            <v>จันทร์นิภา</v>
          </cell>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AA602">
            <v>16</v>
          </cell>
          <cell r="AB602">
            <v>6</v>
          </cell>
          <cell r="AC602">
            <v>2564</v>
          </cell>
          <cell r="BB602" t="str">
            <v xml:space="preserve">สืบทรัพย์ (คำสั่ง 28/10/2564)//สืบแล้ว </v>
          </cell>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T602">
            <v>4</v>
          </cell>
          <cell r="BU602" t="str">
            <v>จันทร์นิภา</v>
          </cell>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BB603" t="str">
            <v xml:space="preserve">สืบทรัพย์ (คำสั่ง 28/10/2564)//สืบแล้ว </v>
          </cell>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T603">
            <v>4</v>
          </cell>
          <cell r="BU603" t="str">
            <v>จันทร์นิภา</v>
          </cell>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AA604">
            <v>16</v>
          </cell>
          <cell r="AB604">
            <v>6</v>
          </cell>
          <cell r="AC604">
            <v>2564</v>
          </cell>
          <cell r="BB604" t="str">
            <v xml:space="preserve">สืบทรัพย์ (คำสั่ง 28/10/2564)//สืบแล้ว </v>
          </cell>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T604">
            <v>3</v>
          </cell>
          <cell r="BU604" t="str">
            <v>จันทร์นิภา</v>
          </cell>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D605">
            <v>22</v>
          </cell>
          <cell r="AE605">
            <v>6</v>
          </cell>
          <cell r="AF605">
            <v>2564</v>
          </cell>
          <cell r="BB605" t="str">
            <v>สืบทรัพย์ (คำสั่ง 28/10/2564)//สืบแล้ว</v>
          </cell>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T605">
            <v>3</v>
          </cell>
          <cell r="BU605" t="str">
            <v>จันทร์นิภา</v>
          </cell>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BB606" t="str">
            <v>สืบทรัพย์ (คำสั่ง 28/10/2564)//สืบแล้ว</v>
          </cell>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T606">
            <v>3</v>
          </cell>
          <cell r="BU606" t="str">
            <v>จันทร์นิภา</v>
          </cell>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BB607" t="str">
            <v xml:space="preserve">สืบทรัพย์ (คำสั่ง 28/10/2564)//สืบแล้ว </v>
          </cell>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T607">
            <v>4</v>
          </cell>
          <cell r="BU607" t="str">
            <v>จันทร์นิภา</v>
          </cell>
          <cell r="BZ607" t="str">
            <v>พบทรัพย์</v>
          </cell>
          <cell r="CB607">
            <v>4</v>
          </cell>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BB608" t="str">
            <v xml:space="preserve">สืบทรัพย์ (คำสั่ง 28/10/2564)//สืบแล้ว </v>
          </cell>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T608">
            <v>3</v>
          </cell>
          <cell r="BU608" t="str">
            <v>จันทร์นิภา</v>
          </cell>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AA609">
            <v>24</v>
          </cell>
          <cell r="AB609">
            <v>6</v>
          </cell>
          <cell r="AC609">
            <v>2564</v>
          </cell>
          <cell r="BB609" t="str">
            <v xml:space="preserve">สืบทรัพย์ (คำสั่ง 28/10/2564)//สืบแล้ว </v>
          </cell>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T609">
            <v>3</v>
          </cell>
          <cell r="BU609" t="str">
            <v>จันทร์นิภา</v>
          </cell>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BB610" t="str">
            <v xml:space="preserve">สืบทรัพย์ (คำสั่ง 28/10/2564)//สืบแล้ว </v>
          </cell>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AA611">
            <v>12</v>
          </cell>
          <cell r="AB611">
            <v>10</v>
          </cell>
          <cell r="AC611">
            <v>2564</v>
          </cell>
          <cell r="BB611" t="str">
            <v xml:space="preserve">สืบทรัพย์ (คำสั่ง 28/10/2564)//สืบแล้ว </v>
          </cell>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T611">
            <v>4</v>
          </cell>
          <cell r="BU611" t="str">
            <v>จันทร์นิภา</v>
          </cell>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BB612" t="str">
            <v xml:space="preserve">สืบทรัพย์ (คำสั่ง 28/10/2564)//สืบแล้ว </v>
          </cell>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T612">
            <v>3</v>
          </cell>
          <cell r="BU612" t="str">
            <v>จันทร์นิภา</v>
          </cell>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D613">
            <v>18</v>
          </cell>
          <cell r="AE613">
            <v>10</v>
          </cell>
          <cell r="AF613">
            <v>2564</v>
          </cell>
          <cell r="BB613" t="str">
            <v xml:space="preserve">สืบทรัพย์ (คำสั่ง 28/10/2564)//สืบแล้ว </v>
          </cell>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T613">
            <v>4</v>
          </cell>
          <cell r="BU613" t="str">
            <v>จันทร์นิภา</v>
          </cell>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BB614" t="str">
            <v xml:space="preserve">สืบทรัพย์ (คำสั่ง 28/10/2564)//สืบแล้ว </v>
          </cell>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T614">
            <v>6</v>
          </cell>
          <cell r="BU614" t="str">
            <v>จันทร์นิภา</v>
          </cell>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AA615">
            <v>23</v>
          </cell>
          <cell r="AB615">
            <v>8</v>
          </cell>
          <cell r="AC615">
            <v>2564</v>
          </cell>
          <cell r="BB615" t="str">
            <v xml:space="preserve">สืบทรัพย์ (คำสั่ง 28/10/2564)//สืบแล้ว </v>
          </cell>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T615">
            <v>3</v>
          </cell>
          <cell r="BU615" t="str">
            <v>จันทร์นิภา</v>
          </cell>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BB616" t="str">
            <v>สืบทรัพย์ (คำสั่ง 28/10/2564)//สืบแล้ว รายงานผล วันที่ 30/12/2564</v>
          </cell>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T616">
            <v>5</v>
          </cell>
          <cell r="BU616" t="str">
            <v>วรกมล</v>
          </cell>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D617">
            <v>12</v>
          </cell>
          <cell r="AE617">
            <v>7</v>
          </cell>
          <cell r="AF617">
            <v>2564</v>
          </cell>
          <cell r="AO617">
            <v>1</v>
          </cell>
          <cell r="BB617" t="str">
            <v>สืบทรัพย์ (คำสั่ง 28/10/2564)//สืบแล้ว รายงานผล วันที่ 30/12/2565</v>
          </cell>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T617">
            <v>5</v>
          </cell>
          <cell r="BU617" t="str">
            <v>วรกมล
ศรัญญู (ยึด)</v>
          </cell>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BB618" t="str">
            <v>สืบทรัพย์ (คำสั่ง 28/10/2564)//สืบแล้ว รายงานผล วันที่ 11/12/2564</v>
          </cell>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T618">
            <v>6</v>
          </cell>
          <cell r="BU618" t="str">
            <v>วรกมล</v>
          </cell>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BB619" t="str">
            <v>สืบทรัพย์ (คำสั่ง 28/10/2564)//สืบแล้ว รายงานผล วันที่ 29/1/2565</v>
          </cell>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T619">
            <v>2</v>
          </cell>
          <cell r="BU619" t="str">
            <v>วรกมล</v>
          </cell>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AA620">
            <v>8</v>
          </cell>
          <cell r="AB620">
            <v>12</v>
          </cell>
          <cell r="AC620">
            <v>2554</v>
          </cell>
          <cell r="BB620" t="str">
            <v>สืบทรัพย์ (คำสั่ง 28/10/2564)//สืบแล้ว รายงานผล วันที่ 11/12/2564</v>
          </cell>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T620">
            <v>2</v>
          </cell>
          <cell r="BU620" t="str">
            <v>วรกมล</v>
          </cell>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AA621">
            <v>8</v>
          </cell>
          <cell r="AB621">
            <v>12</v>
          </cell>
          <cell r="AC621">
            <v>2554</v>
          </cell>
          <cell r="BB621" t="str">
            <v>สืบทรัพย์ (คำสั่ง 28/10/2564)//สืบแล้ว รายงานผล วันที่ 11/12/2565</v>
          </cell>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T621">
            <v>2</v>
          </cell>
          <cell r="BU621" t="str">
            <v>วรกมล</v>
          </cell>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AA622">
            <v>8</v>
          </cell>
          <cell r="AB622">
            <v>12</v>
          </cell>
          <cell r="AC622">
            <v>2554</v>
          </cell>
          <cell r="BB622" t="str">
            <v>สืบทรัพย์ (คำสั่ง 28/10/2564)//สืบแล้ว รายงานผล วันที่ 11/12/2566</v>
          </cell>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T622">
            <v>1</v>
          </cell>
          <cell r="BU622" t="str">
            <v>วรกมล</v>
          </cell>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AA623">
            <v>22</v>
          </cell>
          <cell r="AB623">
            <v>8</v>
          </cell>
          <cell r="AC623">
            <v>2556</v>
          </cell>
          <cell r="BB623" t="str">
            <v>สืบทรัพย์ (คำสั่ง 28/10/2564)//สืบแล้ว รายงานผล วันที่ 29/1/2565</v>
          </cell>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T623">
            <v>2</v>
          </cell>
          <cell r="BU623" t="str">
            <v>จันทร์นิภา</v>
          </cell>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AA624">
            <v>29</v>
          </cell>
          <cell r="AB624">
            <v>10</v>
          </cell>
          <cell r="AC624">
            <v>2561</v>
          </cell>
          <cell r="BB624" t="str">
            <v>สืบทรัพย์ (คำสั่ง 28/10/2564)//สืบแล้ว รายงานผล วันที่ 30/12/2565</v>
          </cell>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T624">
            <v>1</v>
          </cell>
          <cell r="BU624" t="str">
            <v>วรกมล</v>
          </cell>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AA625">
            <v>21</v>
          </cell>
          <cell r="AB625">
            <v>9</v>
          </cell>
          <cell r="AC625">
            <v>2564</v>
          </cell>
          <cell r="BB625" t="str">
            <v>สืบทรัพย์ (คำสั่ง 28/10/2564)//สืบแล้ว รายงานผล วันที่ 30/12/2566</v>
          </cell>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T625">
            <v>3</v>
          </cell>
          <cell r="BU625" t="str">
            <v>วรกมล</v>
          </cell>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BB626" t="str">
            <v>สืบทรัพย์ (คำสั่ง 28/10/2564)//สืบแล้ว รายงานผล วันที่ 11/12/2566</v>
          </cell>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T626">
            <v>3</v>
          </cell>
          <cell r="BU626" t="str">
            <v>วรกมล</v>
          </cell>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S627" t="str">
            <v>จังหวัดเชียงใหม่</v>
          </cell>
          <cell r="T627" t="str">
            <v>ผบ.1481</v>
          </cell>
          <cell r="U627" t="str">
            <v>2563</v>
          </cell>
          <cell r="V627" t="str">
            <v>ผบ.2567</v>
          </cell>
          <cell r="W627">
            <v>2563</v>
          </cell>
          <cell r="AM627" t="str">
            <v>โฉนด</v>
          </cell>
          <cell r="AN627" t="str">
            <v>10733</v>
          </cell>
          <cell r="AO627" t="str">
            <v>แม่ปั๋ง</v>
          </cell>
          <cell r="AP627" t="str">
            <v>พร้าว</v>
          </cell>
          <cell r="AQ627" t="str">
            <v>เชียงใหม่</v>
          </cell>
          <cell r="BB627" t="str">
            <v>ยึดทรัพย์ (คำสั่ง 2/11/2564)//ยื่นบุริมสิทธิ (คำสั่ง 3/12/2564)</v>
          </cell>
          <cell r="BL627" t="str">
            <v>นางอำไพ ภูตาสืบ</v>
          </cell>
          <cell r="BM627">
            <v>0</v>
          </cell>
          <cell r="BU627" t="str">
            <v>นพวิสต์ (ยึด)</v>
          </cell>
          <cell r="CM627">
            <v>243397</v>
          </cell>
          <cell r="CN627">
            <v>242913</v>
          </cell>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L628" t="str">
            <v>นายศราวุธ อินทร์ไชย</v>
          </cell>
          <cell r="BM628">
            <v>0</v>
          </cell>
          <cell r="BU628" t="str">
            <v>ศรัญญู (ยึด)</v>
          </cell>
          <cell r="CN628">
            <v>242874</v>
          </cell>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AA629">
            <v>19</v>
          </cell>
          <cell r="AB629">
            <v>11</v>
          </cell>
          <cell r="AC629">
            <v>2556</v>
          </cell>
          <cell r="BB629" t="str">
            <v>สืบทรัพย์ (คำสั่ง 28/10/2564)//สืบแล้ว รายงานผล วันที่ 30/12/2565</v>
          </cell>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T629">
            <v>5</v>
          </cell>
          <cell r="BU629" t="str">
            <v>วรกมล</v>
          </cell>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AA630">
            <v>10</v>
          </cell>
          <cell r="AB630">
            <v>3</v>
          </cell>
          <cell r="AC630">
            <v>2563</v>
          </cell>
          <cell r="BB630" t="str">
            <v xml:space="preserve">สืบทรัพย์ (คำสั่ง 4/11/2564)//สืบแล้ว </v>
          </cell>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T630">
            <v>4</v>
          </cell>
          <cell r="BU630" t="str">
            <v>จันทร์นิภา</v>
          </cell>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BB631" t="str">
            <v xml:space="preserve">สืบทรัพย์ (คำสั่ง 4/11/2564)//สืบแล้ว </v>
          </cell>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T631">
            <v>4</v>
          </cell>
          <cell r="BU631" t="str">
            <v>จันทร์นิภา</v>
          </cell>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BB632" t="str">
            <v>สืบทรัพย์ (นักงานอื่นฟ้อง) 11/11/2564//สืบแล้ว รายงานผล วันที่ 11/12/2564</v>
          </cell>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T632">
            <v>2</v>
          </cell>
          <cell r="BU632" t="str">
            <v>วรกมล</v>
          </cell>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D633">
            <v>4</v>
          </cell>
          <cell r="AE633">
            <v>2</v>
          </cell>
          <cell r="AF633">
            <v>2559</v>
          </cell>
          <cell r="BB633" t="str">
            <v>สืบทรัพย์ (นักงานอื่นฟ้อง) 11/11/2564//สืบแล้ว รายงานผล วันที่ 11/12/2565</v>
          </cell>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T633">
            <v>2</v>
          </cell>
          <cell r="BU633" t="str">
            <v>วรกมล</v>
          </cell>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D634">
            <v>9</v>
          </cell>
          <cell r="AE634">
            <v>11</v>
          </cell>
          <cell r="AF634">
            <v>2558</v>
          </cell>
          <cell r="BB634" t="str">
            <v xml:space="preserve">สืบทรัพย์ (คำสั่ง 4/11/2564)//สืบแล้ว </v>
          </cell>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U634" t="str">
            <v>วรกมล</v>
          </cell>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D635">
            <v>4</v>
          </cell>
          <cell r="AE635">
            <v>9</v>
          </cell>
          <cell r="AF635">
            <v>2561</v>
          </cell>
          <cell r="AG635">
            <v>11</v>
          </cell>
          <cell r="AH635">
            <v>12</v>
          </cell>
          <cell r="AI635">
            <v>2562</v>
          </cell>
          <cell r="BB635" t="str">
            <v xml:space="preserve">สืบทรัพย์(คำสั่ง 15/11/2564)สืบแล้ว </v>
          </cell>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T635">
            <v>3</v>
          </cell>
          <cell r="BU635" t="str">
            <v>จันทร์นิภา</v>
          </cell>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AA636">
            <v>23</v>
          </cell>
          <cell r="AB636">
            <v>1</v>
          </cell>
          <cell r="AC636">
            <v>2560</v>
          </cell>
          <cell r="BB636" t="str">
            <v>สืบทรัพย์(คำสั่ง 17/11/2564)สืบแล้ว รายงานผล วันที่ 14/1/2565</v>
          </cell>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T636">
            <v>3</v>
          </cell>
          <cell r="BU636" t="str">
            <v>จันทร์นิภา</v>
          </cell>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G637">
            <v>3</v>
          </cell>
          <cell r="AH637">
            <v>12</v>
          </cell>
          <cell r="AI637">
            <v>2555</v>
          </cell>
          <cell r="BB637" t="str">
            <v>สืบทรัพย์สำนักงานอื่นฟ้อง(คำสั่ง 26/11/2564)//สืบแล้ว รายงานผล วันที่ 11/1/2565</v>
          </cell>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U637" t="str">
            <v>วรกมล</v>
          </cell>
          <cell r="BZ637" t="str">
            <v>พบทรัพย์</v>
          </cell>
          <cell r="CB637">
            <v>4</v>
          </cell>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D638">
            <v>19</v>
          </cell>
          <cell r="AE638">
            <v>12</v>
          </cell>
          <cell r="AF638">
            <v>2561</v>
          </cell>
          <cell r="AG638">
            <v>18</v>
          </cell>
          <cell r="AH638">
            <v>4</v>
          </cell>
          <cell r="AI638">
            <v>2562</v>
          </cell>
          <cell r="BB638" t="str">
            <v>สืบทรัพย์(คำสั่ง 17/11/2564)//สืบแล้ว รายงานผล วันที่ 14/1/2565</v>
          </cell>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T638">
            <v>5</v>
          </cell>
          <cell r="BU638" t="str">
            <v>จันทร์นิภา</v>
          </cell>
          <cell r="BZ638" t="str">
            <v>พบทรัพย์</v>
          </cell>
          <cell r="CB638">
            <v>4</v>
          </cell>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D639">
            <v>22</v>
          </cell>
          <cell r="AE639">
            <v>7</v>
          </cell>
          <cell r="AF639">
            <v>2562</v>
          </cell>
          <cell r="AG639">
            <v>17</v>
          </cell>
          <cell r="AH639">
            <v>6</v>
          </cell>
          <cell r="AI639">
            <v>2563</v>
          </cell>
          <cell r="BB639" t="str">
            <v>สืบทรัพย์(คำสั่ง 17/11/2564)//สืบแล้ว รายงานผล วันที่ 14/1/2565</v>
          </cell>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T639">
            <v>3</v>
          </cell>
          <cell r="BU639" t="str">
            <v>จันทร์นิภา</v>
          </cell>
          <cell r="BY639" t="e">
            <v>#NAME?</v>
          </cell>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AA640">
            <v>28</v>
          </cell>
          <cell r="AB640">
            <v>11</v>
          </cell>
          <cell r="AC640">
            <v>2559</v>
          </cell>
          <cell r="BB640" t="str">
            <v xml:space="preserve">สืบทรัพย์ (คำสั่ง 18/11/2564) สำนักงานอื่นฟ้อง//สืบแล้ว </v>
          </cell>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U640" t="str">
            <v>จันทร์นิภา</v>
          </cell>
          <cell r="BY640" t="str">
            <v>-พบว่ามีกรรมสิทธิ์ในที่ดิน โฉนดที่ดินที่ 21282  หน้าสำรวจ3024 เลขที่ดิน166 ต.ริมใต้ อ.แม่ริม จ.เชียงใหม่</v>
          </cell>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AA641">
            <v>4</v>
          </cell>
          <cell r="AB641">
            <v>12</v>
          </cell>
          <cell r="AC641">
            <v>2560</v>
          </cell>
          <cell r="BB641" t="str">
            <v xml:space="preserve">สืบทรัพย์ (คำสั่ง 18/11/2564) สำนักงานอื่นฟ้อง//สืบแล้ว </v>
          </cell>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U641" t="str">
            <v>จันทร์นิภา</v>
          </cell>
          <cell r="BY641" t="e">
            <v>#NAME?</v>
          </cell>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AA642">
            <v>28</v>
          </cell>
          <cell r="AB642">
            <v>2</v>
          </cell>
          <cell r="AC642">
            <v>2555</v>
          </cell>
          <cell r="BB642" t="str">
            <v xml:space="preserve">สืบทรัพย์ (คำสั่ง 17/11/2564) (สำนักงานอื่นฟ้อง)//สืบแล้ว </v>
          </cell>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U642" t="str">
            <v>จันทร์นิภา</v>
          </cell>
          <cell r="BY642" t="str">
            <v>-พบว่ามีกรรมสิทธิ์ในที่ดิน โฉนดที่ดินที่13946 หน้าสำรวจ 799 เลขที่ดิน 592 ต.ขี้เหล็อก อ.แม่ริม จ.เชียงใหม่</v>
          </cell>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AA643">
            <v>19</v>
          </cell>
          <cell r="AB643">
            <v>10</v>
          </cell>
          <cell r="AC643">
            <v>2559</v>
          </cell>
          <cell r="BB643" t="str">
            <v>สืบทรัพย์ (คำสั่ง 18/11/2564) สำนักงานอื่นฟ้อง//สืบแล้ว รายงานผล วันที่ 14/1/2565</v>
          </cell>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T643">
            <v>3</v>
          </cell>
          <cell r="BU643" t="str">
            <v>จันทร์นิภา</v>
          </cell>
          <cell r="BY643" t="e">
            <v>#NAME?</v>
          </cell>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AA644">
            <v>3</v>
          </cell>
          <cell r="AB644">
            <v>2</v>
          </cell>
          <cell r="AC644">
            <v>2563</v>
          </cell>
          <cell r="BB644" t="str">
            <v>สืบทรัพย์ (คำสั่ง 19/11/2564)//สืบแล้ว รายงานผล วันที่ 14/1/2565</v>
          </cell>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T644">
            <v>1</v>
          </cell>
          <cell r="BU644" t="str">
            <v>จันทร์นิภา</v>
          </cell>
          <cell r="BY644" t="e">
            <v>#NAME?</v>
          </cell>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BB645" t="str">
            <v>สืบทรัพย์ (คำสั่ง 19/11/2564)//สืบแล้ว รายงานผล วันที่ 14/1/2565</v>
          </cell>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T645">
            <v>1</v>
          </cell>
          <cell r="BU645" t="str">
            <v>จันทร์นิภา</v>
          </cell>
          <cell r="BY645" t="e">
            <v>#NAME?</v>
          </cell>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S646" t="str">
            <v>แขวงเชียงใหม่</v>
          </cell>
          <cell r="T646" t="str">
            <v>ผบE.63</v>
          </cell>
          <cell r="U646" t="str">
            <v>2564</v>
          </cell>
          <cell r="V646" t="str">
            <v>ผบE.3865</v>
          </cell>
          <cell r="W646">
            <v>2564</v>
          </cell>
          <cell r="X646">
            <v>16</v>
          </cell>
          <cell r="Y646">
            <v>11</v>
          </cell>
          <cell r="Z646">
            <v>2564</v>
          </cell>
          <cell r="BB646" t="str">
            <v xml:space="preserve">สืบทรัพย์ (คำสั่ง 19/11/2564)//สืบแล้ว </v>
          </cell>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U646" t="str">
            <v>จันทร์นิภา</v>
          </cell>
          <cell r="BY646" t="str">
            <v>-พบว่ามีกรรมสิทธิ์ในที่ดิน โฉนดที่ดินที่ 253029 หน้าสำรวจ 13277 เลขที่ดิน 879 ต.บางกร่าง อ.เมืองนนทบุรี จ.นนทบุรี</v>
          </cell>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S647" t="str">
            <v>แขวงเชียงใหม่</v>
          </cell>
          <cell r="T647" t="str">
            <v>ผบ.E82</v>
          </cell>
          <cell r="U647" t="str">
            <v>2564</v>
          </cell>
          <cell r="BB647" t="str">
            <v>สืบทรัพย์ (คำสั่ง 19/11/2564)//สืบแล้ว รายงานผล วันที่ 14/1/2565</v>
          </cell>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T647">
            <v>5</v>
          </cell>
          <cell r="BU647" t="str">
            <v>จันทร์นิภา</v>
          </cell>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BB648" t="str">
            <v>สืบทรัพย์ (คำสั่ง 19/11/2564)//สืบแล้ว รายงานผล วันที่ 14/1/2565</v>
          </cell>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T648">
            <v>2</v>
          </cell>
          <cell r="BU648" t="str">
            <v>จันทร์นิภา</v>
          </cell>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S649" t="str">
            <v>แขวงเชียงใหม่</v>
          </cell>
          <cell r="T649" t="str">
            <v>ผบE61</v>
          </cell>
          <cell r="U649" t="str">
            <v>2564</v>
          </cell>
          <cell r="V649" t="str">
            <v>ผบE3866</v>
          </cell>
          <cell r="W649">
            <v>2564</v>
          </cell>
          <cell r="X649">
            <v>16</v>
          </cell>
          <cell r="Y649">
            <v>11</v>
          </cell>
          <cell r="Z649">
            <v>2564</v>
          </cell>
          <cell r="BB649" t="str">
            <v>สืบทรัพย์ (คำสั่ง 19/11/2564)//สืบแล้ว</v>
          </cell>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T649">
            <v>2</v>
          </cell>
          <cell r="BU649" t="str">
            <v>จันทร์นิภา</v>
          </cell>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S650" t="str">
            <v>แขวงเชียงใหม่</v>
          </cell>
          <cell r="T650" t="str">
            <v>ผบ.E984</v>
          </cell>
          <cell r="U650" t="str">
            <v>2564</v>
          </cell>
          <cell r="V650" t="str">
            <v>ผบE3695</v>
          </cell>
          <cell r="W650">
            <v>2564</v>
          </cell>
          <cell r="BB650" t="str">
            <v>สืบทรัพย์ (คำสั่ง 19/11/2564)//สืบแล้ว</v>
          </cell>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T650">
            <v>5</v>
          </cell>
          <cell r="BU650" t="str">
            <v>วรกมล</v>
          </cell>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S651" t="str">
            <v>แขวงเชียงใหม่</v>
          </cell>
          <cell r="T651" t="str">
            <v>ผบ.E66</v>
          </cell>
          <cell r="U651" t="str">
            <v>2564</v>
          </cell>
          <cell r="BB651" t="str">
            <v>สืบทรัพย์ (คำสั่ง 19/11/2564)//สืบแล้ว รายงานผล วันที่ 14/1/2565</v>
          </cell>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T651">
            <v>4</v>
          </cell>
          <cell r="BU651" t="str">
            <v>จันทร์นิภา</v>
          </cell>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AA652">
            <v>27</v>
          </cell>
          <cell r="AB652">
            <v>10</v>
          </cell>
          <cell r="AC652">
            <v>2564</v>
          </cell>
          <cell r="BB652" t="str">
            <v>สืบทรัพย์ (คำสั่ง 23/11/2564)//สืบแล้ว รายงานผล วันที่ 8/1/2564</v>
          </cell>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T652">
            <v>6</v>
          </cell>
          <cell r="BU652" t="str">
            <v>วรกมล</v>
          </cell>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AA653">
            <v>26</v>
          </cell>
          <cell r="AB653">
            <v>10</v>
          </cell>
          <cell r="AC653">
            <v>2564</v>
          </cell>
          <cell r="BB653" t="str">
            <v>สืบรอบ 1 รายงาน 8/1/2564</v>
          </cell>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T653">
            <v>4</v>
          </cell>
          <cell r="BU653" t="str">
            <v>วรกมล</v>
          </cell>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BB654" t="str">
            <v>สืบทรัพย์ (คำสั่ง 23/11/2564)//สืบแล้ว รายงานผล วันที่ 30/12/2564</v>
          </cell>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U654" t="str">
            <v>วรกมล</v>
          </cell>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AA655">
            <v>26</v>
          </cell>
          <cell r="AB655">
            <v>10</v>
          </cell>
          <cell r="AC655">
            <v>2564</v>
          </cell>
          <cell r="BB655" t="str">
            <v>สืบทรัพย์ (คำสั่ง 23/11/2564)//สืบแล้ว รายงานผล วันที่ 30/12/2564</v>
          </cell>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U655" t="str">
            <v xml:space="preserve">วรกมล </v>
          </cell>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D656">
            <v>29</v>
          </cell>
          <cell r="AE656">
            <v>10</v>
          </cell>
          <cell r="AF656">
            <v>2564</v>
          </cell>
          <cell r="BB656" t="str">
            <v>สืบทรัพย์ (คำสั่ง 23/11/2564)//สืบแล้ว รายงานผล วันที่ 8/1/2564</v>
          </cell>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T656">
            <v>6</v>
          </cell>
          <cell r="BU656" t="str">
            <v>วรกมล</v>
          </cell>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D657">
            <v>29</v>
          </cell>
          <cell r="AE657">
            <v>10</v>
          </cell>
          <cell r="AF657">
            <v>2564</v>
          </cell>
          <cell r="BB657" t="str">
            <v>สืบทรัพย์ (คำสั่ง 23/11/2564)//สืบแล้ว รายงานผล วันที่ 8/1/2564</v>
          </cell>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T657">
            <v>3</v>
          </cell>
          <cell r="BU657" t="str">
            <v>วรกมล</v>
          </cell>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BB658" t="str">
            <v>สืบทรัพย์ (คำสั่ง 23/11/2564)//สืบแล้ว รายงานผล วันที่ 8/1/2564</v>
          </cell>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T658">
            <v>2</v>
          </cell>
          <cell r="BU658" t="str">
            <v>วรกมล</v>
          </cell>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D659">
            <v>2</v>
          </cell>
          <cell r="AE659">
            <v>11</v>
          </cell>
          <cell r="AF659">
            <v>2564</v>
          </cell>
          <cell r="BB659" t="str">
            <v>สืบทรัพย์ (คำสั่ง 23/11/2564)//สืบแล้ว รายงานผล วันที่ 30/12/2564</v>
          </cell>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U659" t="str">
            <v>วรกมล</v>
          </cell>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D660">
            <v>19</v>
          </cell>
          <cell r="AE660">
            <v>10</v>
          </cell>
          <cell r="AF660">
            <v>2564</v>
          </cell>
          <cell r="BB660" t="str">
            <v>สืบทรัพย์ (คำสั่ง 23/11/2564))//สืบแล้ว รายงานผล วันที่ 8/1/2564</v>
          </cell>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T660">
            <v>5</v>
          </cell>
          <cell r="BU660" t="str">
            <v>วรกมล</v>
          </cell>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D661">
            <v>18</v>
          </cell>
          <cell r="AE661">
            <v>10</v>
          </cell>
          <cell r="AF661">
            <v>2564</v>
          </cell>
          <cell r="BB661" t="str">
            <v>สืบทรัพย์ (คำสั่ง 23/11/2564)//สืบแล้ว รายงานผล วันที่ 30/12/2564</v>
          </cell>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U661" t="str">
            <v>วรกมล</v>
          </cell>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D662">
            <v>29</v>
          </cell>
          <cell r="AE662">
            <v>10</v>
          </cell>
          <cell r="AF662">
            <v>2564</v>
          </cell>
          <cell r="BB662" t="str">
            <v>สืบทรัพย์ (คำสั่ง 23/11/2564)//สืบแล้ว รายงานผล วันที่ 8/1/2564</v>
          </cell>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T662">
            <v>7</v>
          </cell>
          <cell r="BU662" t="str">
            <v>วรกมล</v>
          </cell>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AA663">
            <v>19</v>
          </cell>
          <cell r="AB663">
            <v>10</v>
          </cell>
          <cell r="AC663">
            <v>2564</v>
          </cell>
          <cell r="BB663" t="str">
            <v>สืบทรัพย์ (คำสั่ง 23/11/2564)//สืบแล้ว รายงานผล วันที่ 8/1/2564</v>
          </cell>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T663">
            <v>5</v>
          </cell>
          <cell r="BU663" t="str">
            <v>วรกมล</v>
          </cell>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AA664">
            <v>19</v>
          </cell>
          <cell r="AB664">
            <v>10</v>
          </cell>
          <cell r="AC664">
            <v>2564</v>
          </cell>
          <cell r="BB664" t="str">
            <v>สืบทรัพย์ (คำสั่ง 23/11/2564)//สืบแล้ว รายงานผล วันที่ 30/12/2564</v>
          </cell>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U664" t="str">
            <v>วรกมล</v>
          </cell>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S665" t="str">
            <v>จังหวัดเชียงใหม่</v>
          </cell>
          <cell r="T665" t="str">
            <v>ผบE965</v>
          </cell>
          <cell r="U665" t="str">
            <v>2564</v>
          </cell>
          <cell r="V665" t="str">
            <v>ผบE1066</v>
          </cell>
          <cell r="W665">
            <v>2564</v>
          </cell>
          <cell r="X665">
            <v>8</v>
          </cell>
          <cell r="Y665">
            <v>11</v>
          </cell>
          <cell r="Z665">
            <v>2564</v>
          </cell>
          <cell r="BB665" t="str">
            <v>ยึดทรัพย์จำนอง (คำสั่ง 23/11/2564)//ชะลอการยึด ให้ยึดต้นปี 2565 แต่ว่าให้ถามทางศูนย์ก่อนจะยึด //แฟ้มยึดอยู่ที่ตู้รอยึด</v>
          </cell>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T665">
            <v>1</v>
          </cell>
          <cell r="BU665" t="str">
            <v>ธนกร (ยึด)</v>
          </cell>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BB666" t="str">
            <v>ยึดทรัพย์จำนอง (คำสั่ง 23/11/2564)//ชะลอการยึด ให้ยึดต้นปี 2565 แต่ว่าให้ถามทางศูนย์ก่อนจะยึด //แฟ้มยึดอยู่ที่ตู้รอยึด</v>
          </cell>
          <cell r="BL666" t="str">
            <v>นายกำพล  อินต๊ะปวน</v>
          </cell>
          <cell r="BM666">
            <v>0</v>
          </cell>
          <cell r="BU666" t="str">
            <v>ธนกร (ยึด)</v>
          </cell>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G667">
            <v>22</v>
          </cell>
          <cell r="AH667">
            <v>7</v>
          </cell>
          <cell r="AI667">
            <v>2564</v>
          </cell>
          <cell r="BB667" t="str">
            <v>สืบทรัพย์ (คำสั่ง 30/11/2564)//สืบแล้ว</v>
          </cell>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T667">
            <v>4</v>
          </cell>
          <cell r="BU667" t="str">
            <v>เกศินี</v>
          </cell>
          <cell r="CL667">
            <v>242905</v>
          </cell>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D668">
            <v>23</v>
          </cell>
          <cell r="AE668">
            <v>7</v>
          </cell>
          <cell r="AF668">
            <v>2563</v>
          </cell>
          <cell r="AG668">
            <v>13</v>
          </cell>
          <cell r="AH668">
            <v>7</v>
          </cell>
          <cell r="AI668">
            <v>2564</v>
          </cell>
          <cell r="BB668" t="str">
            <v>สืบทรัพย์ (คำสั่ง 30/11/2564)//สืบแล้ว รายงานผล วันที่ 8/1/2564</v>
          </cell>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U668" t="str">
            <v>เกศินี</v>
          </cell>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G669">
            <v>20</v>
          </cell>
          <cell r="AH669">
            <v>7</v>
          </cell>
          <cell r="AI669">
            <v>2564</v>
          </cell>
          <cell r="BB669" t="str">
            <v>สืบทรัพย์ (คำสั่ง 30/11/2564)//สืบแล้ว รายงานผล วันที่ 8/1/2564</v>
          </cell>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U669" t="str">
            <v>เกศินี</v>
          </cell>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AA670">
            <v>15</v>
          </cell>
          <cell r="AB670">
            <v>1</v>
          </cell>
          <cell r="AC670">
            <v>2562</v>
          </cell>
          <cell r="BB670" t="str">
            <v>สืบทรัพย์ (คำสั่ง 30/11/2564)//สืบแล้ว รายงานผล วันที่ 8/1/2564</v>
          </cell>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T670">
            <v>4</v>
          </cell>
          <cell r="BU670" t="str">
            <v>เกศินี</v>
          </cell>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G671">
            <v>2</v>
          </cell>
          <cell r="AH671">
            <v>11</v>
          </cell>
          <cell r="AI671">
            <v>2555</v>
          </cell>
          <cell r="BB671" t="str">
            <v>สืบทรัพย์สำนักงานอื่นฟ้อง (คำสั่ง 26/11/2564)//สืบแล้ว รายงานผล วันที่ 11/1/2565</v>
          </cell>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U671" t="str">
            <v>นักศึกษาฝึกงาน//วรกมล</v>
          </cell>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AA672">
            <v>15</v>
          </cell>
          <cell r="AB672">
            <v>12</v>
          </cell>
          <cell r="AC672">
            <v>2557</v>
          </cell>
          <cell r="BB672" t="str">
            <v>สืบทรัพย์สำนักงานอื่นฟ้อง (คำสั่ง 26/11/2564)//สืบแล้ว รายงานผล วันที่ 22/2/2565</v>
          </cell>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T672">
            <v>6</v>
          </cell>
          <cell r="BU672" t="str">
            <v>นักศึกษาฝึกงาน//วรกมล</v>
          </cell>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D673">
            <v>17</v>
          </cell>
          <cell r="AE673">
            <v>7</v>
          </cell>
          <cell r="AF673">
            <v>2557</v>
          </cell>
          <cell r="AG673">
            <v>25</v>
          </cell>
          <cell r="AH673">
            <v>3</v>
          </cell>
          <cell r="AI673">
            <v>2558</v>
          </cell>
          <cell r="BB673" t="str">
            <v xml:space="preserve">สืบทรัพย์สำนักงานอื่นฟ้อง (คำสั่ง 26/11/2564)//สืบแล้ว </v>
          </cell>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T673">
            <v>5</v>
          </cell>
          <cell r="BU673" t="str">
            <v>นักศึกษาฝึกงาน//วรกมล</v>
          </cell>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AA674">
            <v>27</v>
          </cell>
          <cell r="AB674">
            <v>8</v>
          </cell>
          <cell r="AC674">
            <v>2556</v>
          </cell>
          <cell r="BB674" t="str">
            <v xml:space="preserve">สืบทรัพย์สำนักงานอื่นฟ้อง (คำสั่ง 26/11/2564)//สืบแล้ว </v>
          </cell>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T674">
            <v>7</v>
          </cell>
          <cell r="BU674" t="str">
            <v>นักศึกษาฝึกงาน//วรกมล</v>
          </cell>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AA675">
            <v>26</v>
          </cell>
          <cell r="AB675">
            <v>8</v>
          </cell>
          <cell r="AC675">
            <v>2556</v>
          </cell>
          <cell r="BB675" t="str">
            <v>สืบทรัพย์สำนักงานอื่นฟ้อง (คำสั่ง 26/11/2564)//สืบแล้ว รายงานผล วันที่ 22/2/2565</v>
          </cell>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T675">
            <v>12</v>
          </cell>
          <cell r="BU675" t="str">
            <v>นักศึกษาฝึกงาน//วรกมล</v>
          </cell>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AA676">
            <v>24</v>
          </cell>
          <cell r="AB676">
            <v>2</v>
          </cell>
          <cell r="AC676">
            <v>2557</v>
          </cell>
          <cell r="AG676">
            <v>20</v>
          </cell>
          <cell r="AH676">
            <v>4</v>
          </cell>
          <cell r="AI676">
            <v>2559</v>
          </cell>
          <cell r="BB676" t="str">
            <v xml:space="preserve">สืบทรัพย์สำนักงานอื่นฟ้อง (คำสั่ง 26/11/2564)//สืบแล้ว </v>
          </cell>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T676">
            <v>6</v>
          </cell>
          <cell r="BU676" t="str">
            <v>นักศึกษาฝึกงาน//วรกมล</v>
          </cell>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BB677" t="str">
            <v>สืบทรัพย์สำนักงานอื่นฟ้อง (คำสั่ง 26/11/2564)//สืบแล้ว รายงานผล วันที่ 8/2/2565</v>
          </cell>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T677">
            <v>5</v>
          </cell>
          <cell r="BU677" t="str">
            <v>นักศึกษาฝึกงาน//วรกมล</v>
          </cell>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AA678">
            <v>2</v>
          </cell>
          <cell r="AB678">
            <v>11</v>
          </cell>
          <cell r="AC678">
            <v>2558</v>
          </cell>
          <cell r="BB678" t="str">
            <v xml:space="preserve">สืบทรัพย์สำนักงานอื่นฟ้อง (คำสั่ง 26/11/2564)//สืบแล้ว </v>
          </cell>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T678">
            <v>4</v>
          </cell>
          <cell r="BU678" t="str">
            <v>นักศึกษาฝึกงาน//วรกมล</v>
          </cell>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D679">
            <v>30</v>
          </cell>
          <cell r="AE679">
            <v>10</v>
          </cell>
          <cell r="AF679">
            <v>2556</v>
          </cell>
          <cell r="AG679">
            <v>22</v>
          </cell>
          <cell r="AH679">
            <v>8</v>
          </cell>
          <cell r="AI679">
            <v>2561</v>
          </cell>
          <cell r="BB679" t="str">
            <v xml:space="preserve">สืบทรัพย์สำนักงานอื่นฟ้อง (คำสั่ง 26/11/2564)//สืบแล้ว </v>
          </cell>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T679">
            <v>4</v>
          </cell>
          <cell r="BU679" t="str">
            <v>นักศึกษาฝึกงาน//วรกมล</v>
          </cell>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G680">
            <v>12</v>
          </cell>
          <cell r="AH680">
            <v>11</v>
          </cell>
          <cell r="AI680">
            <v>2556</v>
          </cell>
          <cell r="BB680" t="str">
            <v>สืบทรัพย์สำนักงานอื่นฟ้อง (คำสั่ง 26/11/2564)//สืบแล้ว รายงานผล วันที่ 10/2/2565</v>
          </cell>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T680">
            <v>4</v>
          </cell>
          <cell r="BU680" t="str">
            <v>นักศึกษาฝึกงาน//วรกมล</v>
          </cell>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AA681">
            <v>22</v>
          </cell>
          <cell r="AB681">
            <v>4</v>
          </cell>
          <cell r="AC681">
            <v>2557</v>
          </cell>
          <cell r="BB681" t="str">
            <v xml:space="preserve">สืบทรัพย์สำนักงานอื่นฟ้อง (คำสั่ง 26/11/2564)//สืบแล้ว </v>
          </cell>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T681">
            <v>4</v>
          </cell>
          <cell r="BU681" t="str">
            <v>นักศึกษาฝึกงาน//วรกมล</v>
          </cell>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AA682">
            <v>2</v>
          </cell>
          <cell r="AB682">
            <v>9</v>
          </cell>
          <cell r="AC682">
            <v>2557</v>
          </cell>
          <cell r="BB682" t="str">
            <v xml:space="preserve">สืบทรัพย์สำนักงานอื่นฟ้อง (คำสั่ง 26/11/2564)//สืบแล้ว </v>
          </cell>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T682">
            <v>5</v>
          </cell>
          <cell r="BU682" t="str">
            <v>นักศึกษาฝึกงาน//วรกมล</v>
          </cell>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AA683">
            <v>24</v>
          </cell>
          <cell r="AB683">
            <v>4</v>
          </cell>
          <cell r="AC683">
            <v>2555</v>
          </cell>
          <cell r="AG683">
            <v>29</v>
          </cell>
          <cell r="AH683">
            <v>3</v>
          </cell>
          <cell r="AI683">
            <v>2556</v>
          </cell>
          <cell r="BB683" t="str">
            <v xml:space="preserve">สืบทรัพย์สำนักงานอื่นฟ้อง (คำสั่ง 26/11/2564)//สืบแล้ว </v>
          </cell>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T683">
            <v>6</v>
          </cell>
          <cell r="BU683" t="str">
            <v>นักศึกษาฝึกงาน//วรกมล</v>
          </cell>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AA684">
            <v>21</v>
          </cell>
          <cell r="AB684">
            <v>1</v>
          </cell>
          <cell r="AC684">
            <v>2557</v>
          </cell>
          <cell r="BB684" t="str">
            <v>สืบทรัพย์สำนักงานอื่นฟ้อง (คำสั่ง 26/11/2564)//สืบแล้ว รายงานผล วันที่ 22/2/2565</v>
          </cell>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T684">
            <v>5</v>
          </cell>
          <cell r="BU684" t="str">
            <v>นักศึกษาฝึกงาน//วรกมล</v>
          </cell>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AA685">
            <v>26</v>
          </cell>
          <cell r="AB685">
            <v>8</v>
          </cell>
          <cell r="AC685">
            <v>2556</v>
          </cell>
          <cell r="BB685" t="str">
            <v xml:space="preserve">สืบทรัพย์สำนักงานอื่นฟ้อง (คำสั่ง 26/11/2564)//สืบแล้ว </v>
          </cell>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T685">
            <v>5</v>
          </cell>
          <cell r="BU685" t="str">
            <v>นักศึกษาฝึกงาน//วรกมล</v>
          </cell>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AA686">
            <v>5</v>
          </cell>
          <cell r="AB686">
            <v>9</v>
          </cell>
          <cell r="AC686">
            <v>2555</v>
          </cell>
          <cell r="BB686" t="str">
            <v>สืบทรัพย์สำนักงานอื่นฟ้อง (คำสั่ง 26/11/2564)//สืบแล้ว รายงานผล วันที่ 11/1/2565</v>
          </cell>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U686" t="str">
            <v>นักศึกษาฝึกงาน//วรกมล</v>
          </cell>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AA687">
            <v>7</v>
          </cell>
          <cell r="AB687">
            <v>10</v>
          </cell>
          <cell r="AC687">
            <v>2557</v>
          </cell>
          <cell r="BB687" t="str">
            <v>สืบทรัพย์สำนักงานอื่นฟ้อง (คำสั่ง 26/11/2564)//สืบแล้ว รายงานผล วันที่ 22/2/2565</v>
          </cell>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T687">
            <v>4</v>
          </cell>
          <cell r="BU687" t="str">
            <v>นักศึกษาฝึกงาน//วรกมล</v>
          </cell>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D688">
            <v>12</v>
          </cell>
          <cell r="AE688">
            <v>5</v>
          </cell>
          <cell r="AF688">
            <v>2557</v>
          </cell>
          <cell r="BB688" t="str">
            <v>สืบทรัพย์สำนักงานอื่นฟ้อง (คำสั่ง 26/11/2564)//สืบแล้ว</v>
          </cell>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T688">
            <v>4</v>
          </cell>
          <cell r="BU688" t="str">
            <v>นักศึกษาฝึกงาน//วรกมล</v>
          </cell>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D689">
            <v>26</v>
          </cell>
          <cell r="AE689">
            <v>9</v>
          </cell>
          <cell r="AF689">
            <v>2557</v>
          </cell>
          <cell r="AG689">
            <v>3</v>
          </cell>
          <cell r="AH689">
            <v>10</v>
          </cell>
          <cell r="AI689">
            <v>2559</v>
          </cell>
          <cell r="BB689" t="str">
            <v>สืบทรัพย์สำนักงานอื่นฟ้อง (คำสั่ง 26/11/2564)//สืบแล้ว</v>
          </cell>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T689">
            <v>5</v>
          </cell>
          <cell r="BU689" t="str">
            <v>นักศึกษาฝึกงาน//วรกมล</v>
          </cell>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AA690">
            <v>27</v>
          </cell>
          <cell r="AB690">
            <v>6</v>
          </cell>
          <cell r="AC690">
            <v>2557</v>
          </cell>
          <cell r="BB690" t="str">
            <v>สืบทรัพย์สำนักงานอื่นฟ้อง (คำสั่ง 26/11/2564)//สืบแล้ว</v>
          </cell>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T690">
            <v>4</v>
          </cell>
          <cell r="BU690" t="str">
            <v>นักศึกษาฝึกงาน//วรกมล</v>
          </cell>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D691">
            <v>26</v>
          </cell>
          <cell r="AE691">
            <v>1</v>
          </cell>
          <cell r="AF691">
            <v>2558</v>
          </cell>
          <cell r="BB691" t="str">
            <v>สืบทรัพย์สำนักงานอื่นฟ้อง (คำสั่ง 26/11/2564)//สืบแล้ว</v>
          </cell>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T691">
            <v>5</v>
          </cell>
          <cell r="BU691" t="str">
            <v>นักศึกษาฝึกงาน//วรกมล</v>
          </cell>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G692">
            <v>22</v>
          </cell>
          <cell r="AH692">
            <v>7</v>
          </cell>
          <cell r="AI692">
            <v>2557</v>
          </cell>
          <cell r="BB692" t="str">
            <v>สืบทรัพย์สำนักงานอื่นฟ้อง (คำสั่ง 26/11/2564)//สืบแล้ว</v>
          </cell>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T692">
            <v>4</v>
          </cell>
          <cell r="BU692" t="str">
            <v>นักศึกษาฝึกงาน//วรกมล</v>
          </cell>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AA693">
            <v>16</v>
          </cell>
          <cell r="AB693">
            <v>5</v>
          </cell>
          <cell r="AC693">
            <v>2555</v>
          </cell>
          <cell r="AG693">
            <v>29</v>
          </cell>
          <cell r="AH693">
            <v>10</v>
          </cell>
          <cell r="AI693">
            <v>2555</v>
          </cell>
          <cell r="BB693" t="str">
            <v>สืบทรัพย์สำนักงานอื่นฟ้อง (คำสั่ง 26/11/2564)//สืบแล้ว รายงานผล วันที่ 11/1/2565</v>
          </cell>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U693" t="str">
            <v>นักศึกษาฝึกงาน//วรกมล</v>
          </cell>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BB694" t="str">
            <v>สืบทรัพย์สำนักงานอื่นฟ้อง (คำสั่ง 26/11/2564)//สืบแล้ว รายงานผล วันที่ 22/2/2565</v>
          </cell>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T694">
            <v>14</v>
          </cell>
          <cell r="BU694" t="str">
            <v>นักศึกษาฝึกงาน//วรกมล</v>
          </cell>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D695">
            <v>8</v>
          </cell>
          <cell r="AE695">
            <v>7</v>
          </cell>
          <cell r="AF695">
            <v>2557</v>
          </cell>
          <cell r="BB695" t="str">
            <v>สืบทรัพย์สำนักงานอื่นฟ้อง (คำสั่ง 26/11/2564)//สืบแล้ว รายงานผล วันที่ 10/2/2565</v>
          </cell>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T695">
            <v>3</v>
          </cell>
          <cell r="BU695" t="str">
            <v>นักศึกษาฝึกงาน//วรกมล</v>
          </cell>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AA696">
            <v>21</v>
          </cell>
          <cell r="AB696">
            <v>1</v>
          </cell>
          <cell r="AC696">
            <v>2557</v>
          </cell>
          <cell r="BB696" t="str">
            <v>สืบทรัพย์สำนักงานอื่นฟ้อง (คำสั่ง 26/11/2564)//สืบแล้ว</v>
          </cell>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T696">
            <v>4</v>
          </cell>
          <cell r="BU696" t="str">
            <v>นักศึกษาฝึกงาน//วรกมล</v>
          </cell>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AA697">
            <v>26</v>
          </cell>
          <cell r="AB697">
            <v>11</v>
          </cell>
          <cell r="AC697">
            <v>2555</v>
          </cell>
          <cell r="BB697" t="str">
            <v>สืบทรัพย์สำนักงานอื่นฟ้อง (คำสั่ง 26/11/2564)//สืบแล้ว รายงานผล วันที่ 11/1/2565</v>
          </cell>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U697" t="str">
            <v>นักศึกษาฝึกงาน//วรกมล</v>
          </cell>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AA698">
            <v>13</v>
          </cell>
          <cell r="AB698">
            <v>11</v>
          </cell>
          <cell r="AC698">
            <v>2555</v>
          </cell>
          <cell r="BB698" t="str">
            <v>สืบทรัพย์สำนักงานอื่นฟ้อง (คำสั่ง 26/11/2564)//สืบแล้ว รายงานผล วันที่ 11/1/2566</v>
          </cell>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U698" t="str">
            <v>นักศึกษาฝึกงาน//วรกมล</v>
          </cell>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S699" t="str">
            <v>จังหวัดเชียงใหม่</v>
          </cell>
          <cell r="T699" t="str">
            <v>ผบ.566</v>
          </cell>
          <cell r="U699" t="str">
            <v>2557</v>
          </cell>
          <cell r="V699" t="str">
            <v>ผบ.737</v>
          </cell>
          <cell r="W699">
            <v>2557</v>
          </cell>
          <cell r="BB699" t="str">
            <v>สืบทรัพย์สำนักงานอื่นฟ้อง (คำสั่ง 26/11/2564)//สืบแล้ว</v>
          </cell>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T699">
            <v>5</v>
          </cell>
          <cell r="BU699" t="str">
            <v>นักศึกษาฝึกงาน//วรกมล</v>
          </cell>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AA700">
            <v>29</v>
          </cell>
          <cell r="AB700">
            <v>7</v>
          </cell>
          <cell r="AC700">
            <v>2557</v>
          </cell>
          <cell r="BB700" t="str">
            <v>สืบทรัพย์สำนักงานอื่นฟ้อง (คำสั่ง 26/11/2564)//สืบแล้ว รายงานผล วันที่ 22/2/2565</v>
          </cell>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T700">
            <v>4</v>
          </cell>
          <cell r="BU700" t="str">
            <v>นักศึกษาฝึกงาน//วรกมล</v>
          </cell>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BB701" t="str">
            <v>สืบทรัพย์สำนักงานอื่นฟ้อง (คำสั่ง 26/11/2564)//สืบแล้ว</v>
          </cell>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T701">
            <v>4</v>
          </cell>
          <cell r="BU701" t="str">
            <v>นักศึกษาฝึกงาน//วรกมล</v>
          </cell>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AA702">
            <v>26</v>
          </cell>
          <cell r="AB702">
            <v>5</v>
          </cell>
          <cell r="AC702">
            <v>2557</v>
          </cell>
          <cell r="AG702">
            <v>11</v>
          </cell>
          <cell r="AH702">
            <v>2</v>
          </cell>
          <cell r="AI702">
            <v>2559</v>
          </cell>
          <cell r="BB702" t="str">
            <v>สืบทรัพย์สำนักงานอื่นฟ้อง (คำสั่ง 26/11/2564)//สืบแล้ว รายงานผล วันที่ 10/2/2565</v>
          </cell>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T702">
            <v>5</v>
          </cell>
          <cell r="BU702" t="str">
            <v>นักศึกษาฝึกงาน//วรกมล</v>
          </cell>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AA703">
            <v>8</v>
          </cell>
          <cell r="AB703">
            <v>7</v>
          </cell>
          <cell r="AC703">
            <v>2557</v>
          </cell>
          <cell r="BB703" t="str">
            <v>สืบทรัพย์สำนักงานอื่นฟ้อง (คำสั่ง 26/11/2564)//สืบแล้ว</v>
          </cell>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T703">
            <v>4</v>
          </cell>
          <cell r="BU703" t="str">
            <v>นักศึกษาฝึกงาน//วรกมล</v>
          </cell>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BB704" t="str">
            <v>สืบทรัพย์สำนักงานอื่นฟ้อง (คำสั่ง 26/11/2564)//สืบแล้ว</v>
          </cell>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T704">
            <v>4</v>
          </cell>
          <cell r="BU704" t="str">
            <v>นักศึกษาฝึกงาน//วรกมล</v>
          </cell>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G705">
            <v>22</v>
          </cell>
          <cell r="AH705">
            <v>7</v>
          </cell>
          <cell r="AI705">
            <v>2557</v>
          </cell>
          <cell r="BB705" t="str">
            <v>สืบทรัพย์สำนักงานอื่นฟ้อง (คำสั่ง 26/11/2564)//กำลังดำเนินการสืบทรัพย์แก้ไข</v>
          </cell>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T705">
            <v>5</v>
          </cell>
          <cell r="BU705" t="str">
            <v>นักศึกษาฝึกงาน//วรกมล</v>
          </cell>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G706">
            <v>6</v>
          </cell>
          <cell r="AH706">
            <v>10</v>
          </cell>
          <cell r="AI706">
            <v>2557</v>
          </cell>
          <cell r="BB706" t="str">
            <v>สืบทรัพย์สำนักงานอื่นฟ้อง (คำสั่ง 26/11/2564)//สืบแล้ว รายงานผล วันที่ 10/2/2565</v>
          </cell>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T706">
            <v>4</v>
          </cell>
          <cell r="BU706" t="str">
            <v>นักศึกษาฝึกงาน//วรกมล</v>
          </cell>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D707">
            <v>6</v>
          </cell>
          <cell r="AE707">
            <v>5</v>
          </cell>
          <cell r="AF707">
            <v>2557</v>
          </cell>
          <cell r="BB707" t="str">
            <v>สืบทรัพย์สำนักงานอื่นฟ้อง (คำสั่ง 26/11/2564)//สืบแล้ว</v>
          </cell>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T707">
            <v>3</v>
          </cell>
          <cell r="BU707" t="str">
            <v>นักศึกษาฝึกงาน//วรกมล</v>
          </cell>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AA708">
            <v>7</v>
          </cell>
          <cell r="AB708">
            <v>10</v>
          </cell>
          <cell r="AC708">
            <v>2557</v>
          </cell>
          <cell r="AG708">
            <v>24</v>
          </cell>
          <cell r="AH708">
            <v>2</v>
          </cell>
          <cell r="AI708">
            <v>2559</v>
          </cell>
          <cell r="BB708" t="str">
            <v>สืบทรัพย์สำนักงานอื่นฟ้อง (คำสั่ง 26/11/2564)//สืบแล้ว</v>
          </cell>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T708">
            <v>4</v>
          </cell>
          <cell r="BU708" t="str">
            <v>นักศึกษาฝึกงาน//วรกมล</v>
          </cell>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AA709">
            <v>14</v>
          </cell>
          <cell r="AB709">
            <v>8</v>
          </cell>
          <cell r="AC709">
            <v>2555</v>
          </cell>
          <cell r="BB709" t="str">
            <v>สืบทรัพย์สำนักงานอื่นฟ้อง (คำสั่ง 26/11/2564)//สืบแล้ว รายงานผล วันที่ 11/1/2566</v>
          </cell>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U709" t="str">
            <v>นักศึกษาฝึกงาน//วรกมล</v>
          </cell>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AA710">
            <v>19</v>
          </cell>
          <cell r="AB710">
            <v>6</v>
          </cell>
          <cell r="AC710">
            <v>2555</v>
          </cell>
          <cell r="BB710" t="str">
            <v>สืบทรัพย์สำนักงานอื่นฟ้อง (คำสั่ง 26/11/2564)//สืบแล้ว รายงานผล วันที่ 10/2/2565</v>
          </cell>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T710">
            <v>2</v>
          </cell>
          <cell r="BU710" t="str">
            <v>นักศึกษาฝึกงาน//วรกมล</v>
          </cell>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AA711">
            <v>5</v>
          </cell>
          <cell r="AB711">
            <v>11</v>
          </cell>
          <cell r="AC711">
            <v>2557</v>
          </cell>
          <cell r="BB711" t="str">
            <v>สืบทรัพย์สำนักงานอื่นฟ้อง (คำสั่ง 26/11/2564)//สืบแล้ว รายงานผล วันที่ 11/2/2566</v>
          </cell>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T711">
            <v>4</v>
          </cell>
          <cell r="BU711" t="str">
            <v>นักศึกษาฝึกงาน//วรกมล</v>
          </cell>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AA712">
            <v>6</v>
          </cell>
          <cell r="AB712">
            <v>5</v>
          </cell>
          <cell r="AC712">
            <v>2557</v>
          </cell>
          <cell r="BB712" t="str">
            <v>สืบทรัพย์สำนักงานอื่นฟ้อง (คำสั่ง 26/11/2564)//สืบแล้ว รายงานผล วันที่ 10/2/2565</v>
          </cell>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T712">
            <v>5</v>
          </cell>
          <cell r="BU712" t="str">
            <v>นักศึกษาฝึกงาน//วรกมล</v>
          </cell>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D713">
            <v>2</v>
          </cell>
          <cell r="AE713">
            <v>9</v>
          </cell>
          <cell r="AF713">
            <v>2556</v>
          </cell>
          <cell r="BB713" t="str">
            <v>สืบทรัพย์สำนักงานอื่นฟ้อง (คำสั่ง 26/11/2564)//สืบแล้ว</v>
          </cell>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T713">
            <v>4</v>
          </cell>
          <cell r="BU713" t="str">
            <v>นักศึกษาฝึกงาน//วรกมล</v>
          </cell>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G714">
            <v>6</v>
          </cell>
          <cell r="AH714">
            <v>1</v>
          </cell>
          <cell r="AI714">
            <v>2558</v>
          </cell>
          <cell r="BB714" t="str">
            <v>สืบทรัพย์สำนักงานอื่นฟ้อง (คำสั่ง 26/11/2564)//สืบแล้ว</v>
          </cell>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T714">
            <v>3</v>
          </cell>
          <cell r="BU714" t="str">
            <v>นักศึกษาฝึกงาน//วรกมล</v>
          </cell>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S715" t="str">
            <v>จังหวัดสีคิ้ว</v>
          </cell>
          <cell r="T715" t="str">
            <v>ผบ.655</v>
          </cell>
          <cell r="U715" t="str">
            <v>2554</v>
          </cell>
          <cell r="V715" t="str">
            <v>ผบ.4217</v>
          </cell>
          <cell r="W715">
            <v>2555</v>
          </cell>
          <cell r="BB715" t="str">
            <v>สืบทรัพย์สำนักงานอื่นฟ้อง (คำสั่ง 26/11/2564)//สืบแล้ว รายงานผล วันที่ 22/2/2565</v>
          </cell>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T715">
            <v>2</v>
          </cell>
          <cell r="BU715" t="str">
            <v>นักศึกษาฝึกงาน//วรกมล</v>
          </cell>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AA716">
            <v>18</v>
          </cell>
          <cell r="AB716">
            <v>9</v>
          </cell>
          <cell r="AC716">
            <v>2557</v>
          </cell>
          <cell r="BB716" t="str">
            <v>สืบทรัพย์สำนักงานอื่นฟ้อง (คำสั่ง 26/11/2564)//สืบแล้ว รายงานผล วันที่ 11/2/2566</v>
          </cell>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T716">
            <v>5</v>
          </cell>
          <cell r="BU716" t="str">
            <v>นักศึกษาฝึกงาน//วรกมล</v>
          </cell>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BB717" t="str">
            <v>สืบทรัพย์สำนักงานอื่นฟ้อง (คำสั่ง 26/11/2564)//สืบแล้ว</v>
          </cell>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T717">
            <v>4</v>
          </cell>
          <cell r="BU717" t="str">
            <v>นักศึกษาฝึกงาน//วรกมล</v>
          </cell>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D718">
            <v>3</v>
          </cell>
          <cell r="AE718">
            <v>11</v>
          </cell>
          <cell r="AF718">
            <v>2557</v>
          </cell>
          <cell r="AG718">
            <v>6</v>
          </cell>
          <cell r="AH718">
            <v>6</v>
          </cell>
          <cell r="AI718">
            <v>2562</v>
          </cell>
          <cell r="BB718" t="str">
            <v>สืบทรัพย์สำนักงานอื่นฟ้อง (คำสั่ง 26/11/2564)//สืบแล้ว รายงานผล วันที่ 22/2/2565</v>
          </cell>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T718">
            <v>6</v>
          </cell>
          <cell r="BU718" t="str">
            <v>นักศึกษาฝึกงาน//วรกมล</v>
          </cell>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AA719">
            <v>16</v>
          </cell>
          <cell r="AB719">
            <v>12</v>
          </cell>
          <cell r="AC719">
            <v>2557</v>
          </cell>
          <cell r="AG719">
            <v>19</v>
          </cell>
          <cell r="AH719">
            <v>10</v>
          </cell>
          <cell r="AI719">
            <v>2560</v>
          </cell>
          <cell r="BB719" t="str">
            <v>สืบทรัพย์สำนักงานอื่นฟ้อง (คำสั่ง 26/11/2564)//สืบแล้ว รายงานผล วันที่ 22/2/2565</v>
          </cell>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T719">
            <v>6</v>
          </cell>
          <cell r="BU719" t="str">
            <v>นักศึกษาฝึกงาน//วรกมล</v>
          </cell>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AA720">
            <v>14</v>
          </cell>
          <cell r="AB720">
            <v>5</v>
          </cell>
          <cell r="AC720">
            <v>2555</v>
          </cell>
          <cell r="BB720" t="str">
            <v>สืบทรัพย์สำนักงานอื่นฟ้อง (คำสั่ง 26/11/2564)//สืบแล้ว</v>
          </cell>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T720">
            <v>5</v>
          </cell>
          <cell r="BU720" t="str">
            <v>นักศึกษาฝึกงาน//วรกมล</v>
          </cell>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AA721">
            <v>2</v>
          </cell>
          <cell r="AB721">
            <v>6</v>
          </cell>
          <cell r="AC721">
            <v>2557</v>
          </cell>
          <cell r="BB721" t="str">
            <v>สืบทรัพย์สำนักงานอื่นฟ้อง (คำสั่ง 26/11/2564)//สืบแล้ว</v>
          </cell>
          <cell r="BL721" t="str">
            <v>ดาบตำรวจไมตรี ปัญญาลือ</v>
          </cell>
          <cell r="BM721">
            <v>0</v>
          </cell>
          <cell r="BU721" t="str">
            <v>นักศึกษาฝึกงาน//วรกมล</v>
          </cell>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BB722" t="str">
            <v>สืบทรัพย์สำนักงานอื่นฟ้อง (คำสั่ง 26/11/2564)//สืบแล้ว รายงานผล วันที่ 10/2/2565</v>
          </cell>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T722">
            <v>5</v>
          </cell>
          <cell r="BU722" t="str">
            <v>นักศึกษาฝึกงาน//วรกมล</v>
          </cell>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BB723" t="str">
            <v>สืบทรัพย์สำนักงานอื่นฟ้อง (คำสั่ง 26/11/2564)//สืบแล้ว</v>
          </cell>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T723">
            <v>4</v>
          </cell>
          <cell r="BU723" t="str">
            <v>นักศึกษาฝึกงาน//วรกมล</v>
          </cell>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BB724" t="str">
            <v>สืบทรัพย์สำนักงานอื่นฟ้อง (คำสั่ง 26/11/2564)//สืบแล้ว</v>
          </cell>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T724">
            <v>5</v>
          </cell>
          <cell r="BU724" t="str">
            <v>นักศึกษาฝึกงาน//วรกมล</v>
          </cell>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BB725" t="str">
            <v>สืบทรัพย์สำนักงานอื่นฟ้อง (คำสั่ง 26/11/2564)//สืบแล้ว</v>
          </cell>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T725">
            <v>6</v>
          </cell>
          <cell r="BU725" t="str">
            <v>นักศึกษาฝึกงาน//วรกมล</v>
          </cell>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AA726">
            <v>27</v>
          </cell>
          <cell r="AB726">
            <v>8</v>
          </cell>
          <cell r="AC726">
            <v>2556</v>
          </cell>
          <cell r="BB726" t="str">
            <v>สืบทรัพย์สำนักงานอื่นฟ้อง (คำสั่ง 26/11/2564)//สืบแล้ว รายงานผล วันที่ 22/2/2565</v>
          </cell>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T726">
            <v>3</v>
          </cell>
          <cell r="BU726" t="str">
            <v>นักศึกษาฝึกงาน//วรกมล</v>
          </cell>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G727">
            <v>10</v>
          </cell>
          <cell r="AH727">
            <v>2</v>
          </cell>
          <cell r="AI727">
            <v>2557</v>
          </cell>
          <cell r="BB727" t="str">
            <v>สืบทรัพย์สำนักงานอื่นฟ้อง (คำสั่ง 26/11/2564)//สืบแล้ว รายงานผล วันที่ 10/2/2565</v>
          </cell>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T727">
            <v>5</v>
          </cell>
          <cell r="BU727" t="str">
            <v>นักศึกษาฝึกงาน//วรกมล</v>
          </cell>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D728">
            <v>12</v>
          </cell>
          <cell r="AE728">
            <v>11</v>
          </cell>
          <cell r="AF728">
            <v>2556</v>
          </cell>
          <cell r="BB728" t="str">
            <v>สืบทรัพย์สำนักงานอื่นฟ้อง (คำสั่ง 26/11/2564)//สืบแล้ว</v>
          </cell>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T728">
            <v>5</v>
          </cell>
          <cell r="BU728" t="str">
            <v>นักศึกษาฝึกงาน//วรกมล</v>
          </cell>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AA729">
            <v>11</v>
          </cell>
          <cell r="AB729">
            <v>12</v>
          </cell>
          <cell r="AC729">
            <v>2557</v>
          </cell>
          <cell r="BB729" t="str">
            <v>สืบทรัพย์สำนักงานอื่นฟ้อง (คำสั่ง 26/11/2564)//สืบแล้ว</v>
          </cell>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T729">
            <v>6</v>
          </cell>
          <cell r="BU729" t="str">
            <v>นักศึกษาฝึกงาน//วรกมล</v>
          </cell>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AA730">
            <v>9</v>
          </cell>
          <cell r="AB730">
            <v>12</v>
          </cell>
          <cell r="AC730">
            <v>2557</v>
          </cell>
          <cell r="BB730" t="str">
            <v>สืบทรัพย์สำนักงานอื่นฟ้อง (คำสั่ง 26/11/2564)//สืบแล้ว</v>
          </cell>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T730">
            <v>4</v>
          </cell>
          <cell r="BU730" t="str">
            <v>นักศึกษาฝึกงาน//วรกมล</v>
          </cell>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BB731" t="str">
            <v>สืบทรัพย์สำนักงานอื่นฟ้อง (คำสั่ง 26/11/2564)//สืบแล้ว รายงานผล วันที่ 10/2/2565</v>
          </cell>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T731">
            <v>2</v>
          </cell>
          <cell r="BU731" t="str">
            <v>นักศึกษาฝึกงาน//วรกมล</v>
          </cell>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G732">
            <v>2</v>
          </cell>
          <cell r="AH732">
            <v>6</v>
          </cell>
          <cell r="AI732">
            <v>2557</v>
          </cell>
          <cell r="BB732" t="str">
            <v>สืบทรัพย์สำนักงานอื่นฟ้อง (คำสั่ง 26/11/2564)//สืบแล้ว</v>
          </cell>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T732">
            <v>4</v>
          </cell>
          <cell r="BU732" t="str">
            <v>นักศึกษาฝึกงาน//วรกมล</v>
          </cell>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AA733">
            <v>15</v>
          </cell>
          <cell r="AB733">
            <v>12</v>
          </cell>
          <cell r="AC733">
            <v>2557</v>
          </cell>
          <cell r="BB733" t="str">
            <v>สืบทรัพย์สำนักงานอื่นฟ้อง (คำสั่ง 26/11/2564)//สืบแล้ว</v>
          </cell>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T733">
            <v>3</v>
          </cell>
          <cell r="BU733" t="str">
            <v>นักศึกษาฝึกงาน//วรกมล</v>
          </cell>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AA734">
            <v>6</v>
          </cell>
          <cell r="AB734">
            <v>8</v>
          </cell>
          <cell r="AC734">
            <v>2556</v>
          </cell>
          <cell r="BB734" t="str">
            <v>สืบทรัพย์สำนักงานอื่นฟ้อง (คำสั่ง 26/11/2564)//สืบแล้ว</v>
          </cell>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T734">
            <v>4</v>
          </cell>
          <cell r="BU734" t="str">
            <v>นักศึกษาฝึกงาน//วรกมล</v>
          </cell>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AA735">
            <v>19</v>
          </cell>
          <cell r="AB735">
            <v>11</v>
          </cell>
          <cell r="AC735">
            <v>2556</v>
          </cell>
          <cell r="BB735" t="str">
            <v>สืบทรัพย์สำนักงานอื่นฟ้อง (คำสั่ง 26/11/2564)//สืบแล้ว</v>
          </cell>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T735">
            <v>14</v>
          </cell>
          <cell r="BU735" t="str">
            <v>นักศึกษาฝึกงาน//วรกมล</v>
          </cell>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AA736">
            <v>25</v>
          </cell>
          <cell r="AB736">
            <v>3</v>
          </cell>
          <cell r="AC736">
            <v>2557</v>
          </cell>
          <cell r="BB736" t="str">
            <v>สืบทรัพย์สำนักงานอื่นฟ้อง (คำสั่ง 26/11/2564)//สืบแล้ว รายงานผล วันที่ 22/2/2565</v>
          </cell>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T736">
            <v>5</v>
          </cell>
          <cell r="BU736" t="str">
            <v>นักศึกษาฝึกงาน//วรกมล</v>
          </cell>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BB737" t="str">
            <v>สืบทรัพย์สำนักงานอื่นฟ้อง (คำสั่ง 26/11/2564)//สืบแล้ว รายงานผล วันที่ 11/2/2566</v>
          </cell>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T737">
            <v>4</v>
          </cell>
          <cell r="BU737" t="str">
            <v>นักศึกษาฝึกงาน//วรกมล</v>
          </cell>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BB738" t="str">
            <v>สืบทรัพย์สำนักงานอื่นฟ้อง (คำสั่ง 26/11/2564)//สืบแล้ว</v>
          </cell>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T738">
            <v>3</v>
          </cell>
          <cell r="BU738" t="str">
            <v>นักศึกษาฝึกงาน//วรกมล</v>
          </cell>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AA739">
            <v>19</v>
          </cell>
          <cell r="AB739">
            <v>6</v>
          </cell>
          <cell r="AC739">
            <v>2555</v>
          </cell>
          <cell r="BB739" t="str">
            <v>สืบทรัพย์สำนักงานอื่นฟ้อง (คำสั่ง 26/11/2564)//สืบแล้ว</v>
          </cell>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T739">
            <v>4</v>
          </cell>
          <cell r="BU739" t="str">
            <v>นักศึกษาฝึกงาน//วรกมล</v>
          </cell>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BB740" t="str">
            <v>สืบทรัพย์สำนักงานอื่นฟ้อง (คำสั่ง 26/11/2564)//สืบแล้ว รายงานผล วันที่ 11/2/2566//ถอนการยึด เนื่องจากจำเลยปิดบัญชี7/3/2565</v>
          </cell>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T740">
            <v>5</v>
          </cell>
          <cell r="BU740" t="str">
            <v>นักศึกษาฝึกงาน//วรกมล</v>
          </cell>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AA741">
            <v>29</v>
          </cell>
          <cell r="AB741">
            <v>7</v>
          </cell>
          <cell r="AC741">
            <v>2556</v>
          </cell>
          <cell r="BB741" t="str">
            <v>สืบทรัพย์สำนักงานอื่นฟ้อง (คำสั่ง 26/11/2564)//สืบแล้ว รายงานผล วันที่ 11/2/2566</v>
          </cell>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T741">
            <v>4</v>
          </cell>
          <cell r="BU741" t="str">
            <v>นักศึกษาฝึกงาน//วรกมล</v>
          </cell>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G742">
            <v>8</v>
          </cell>
          <cell r="AH742">
            <v>9</v>
          </cell>
          <cell r="AI742">
            <v>2557</v>
          </cell>
          <cell r="BB742" t="str">
            <v>สืบทรัพย์สำนักงานอื่นฟ้อง (คำสั่ง 26/11/2564)//สืบแล้ว</v>
          </cell>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T742">
            <v>3</v>
          </cell>
          <cell r="BU742" t="str">
            <v>นักศึกษาฝึกงาน//วรกมล</v>
          </cell>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AA743">
            <v>29</v>
          </cell>
          <cell r="AB743">
            <v>7</v>
          </cell>
          <cell r="AC743">
            <v>2556</v>
          </cell>
          <cell r="BB743" t="str">
            <v>สืบทรัพย์สำนักงานอื่นฟ้อง (คำสั่ง 26/11/2564)//สืบแล้ว รายงานผล วันที่ 22/2/2565</v>
          </cell>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T743">
            <v>6</v>
          </cell>
          <cell r="BU743" t="str">
            <v>นักศึกษาฝึกงาน//วรกมล</v>
          </cell>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AA744">
            <v>11</v>
          </cell>
          <cell r="AB744">
            <v>11</v>
          </cell>
          <cell r="AC744">
            <v>2557</v>
          </cell>
          <cell r="BB744" t="str">
            <v>สืบทรัพย์สำนักงานอื่นฟ้อง (คำสั่ง 26/11/2564)//สืบแล้ว</v>
          </cell>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T744">
            <v>4</v>
          </cell>
          <cell r="BU744" t="str">
            <v>นักศึกษาฝึกงาน//วรกมล</v>
          </cell>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BB745" t="str">
            <v>สืบทรัพย์สำนักงานอื่นฟ้อง (คำสั่ง 26/11/2564)//สืบแล้ว</v>
          </cell>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T745">
            <v>3</v>
          </cell>
          <cell r="BU745" t="str">
            <v>นักศึกษาฝึกงาน//วรกมล</v>
          </cell>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BB746" t="str">
            <v>สืบทรัพย์สำนักงานอื่นฟ้อง (คำสั่ง 26/11/2564)//สืบแล้ว รายงานผล วันที่ 10/2/2565</v>
          </cell>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U746" t="str">
            <v>นักศึกษาฝึกงาน//วรกมล</v>
          </cell>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AA747">
            <v>12</v>
          </cell>
          <cell r="AB747">
            <v>11</v>
          </cell>
          <cell r="AC747">
            <v>2557</v>
          </cell>
          <cell r="BB747" t="str">
            <v>สืบทรัพย์สำนักงานอื่นฟ้อง (คำสั่ง 26/11/2564)//สืบแล้ว</v>
          </cell>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T747">
            <v>5</v>
          </cell>
          <cell r="BU747" t="str">
            <v>นักศึกษาฝึกงาน//วรกมล</v>
          </cell>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D748">
            <v>12</v>
          </cell>
          <cell r="AE748">
            <v>5</v>
          </cell>
          <cell r="AF748">
            <v>2557</v>
          </cell>
          <cell r="BB748" t="str">
            <v>สืบทรัพย์สำนักงานอื่นฟ้อง (คำสั่ง 26/11/2564)//สืบแล้ว</v>
          </cell>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T748">
            <v>4</v>
          </cell>
          <cell r="BU748" t="str">
            <v>นักศึกษาฝึกงาน//วรกมล</v>
          </cell>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AA749">
            <v>26</v>
          </cell>
          <cell r="AB749">
            <v>11</v>
          </cell>
          <cell r="AC749">
            <v>2556</v>
          </cell>
          <cell r="AG749">
            <v>2</v>
          </cell>
          <cell r="AH749">
            <v>6</v>
          </cell>
          <cell r="AI749">
            <v>2557</v>
          </cell>
          <cell r="BB749" t="str">
            <v>สืบทรัพย์สำนักงานอื่นฟ้อง (คำสั่ง 26/11/2564)//สืบแล้ว รายงานผล วันที่ 22/2/2565</v>
          </cell>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T749">
            <v>5</v>
          </cell>
          <cell r="BU749" t="str">
            <v>นักศึกษาฝึกงาน//วรกมล</v>
          </cell>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G750">
            <v>10</v>
          </cell>
          <cell r="AH750">
            <v>3</v>
          </cell>
          <cell r="AI750">
            <v>2558</v>
          </cell>
          <cell r="BB750" t="str">
            <v>สืบทรัพย์สำนักงานอื่นฟ้อง (คำสั่ง 26/11/2564)//สืบแล้ว รายงานผล วันที่ 22/2/2565</v>
          </cell>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T750">
            <v>5</v>
          </cell>
          <cell r="BU750" t="str">
            <v>นักศึกษาฝึกงาน//วรกมล</v>
          </cell>
        </row>
        <row r="751">
          <cell r="B751">
            <v>1595</v>
          </cell>
          <cell r="C751">
            <v>746</v>
          </cell>
          <cell r="D751">
            <v>26</v>
          </cell>
          <cell r="E751">
            <v>11</v>
          </cell>
          <cell r="F751">
            <v>2564</v>
          </cell>
          <cell r="G751">
            <v>800079364363</v>
          </cell>
          <cell r="H751" t="str">
            <v>นาย</v>
          </cell>
          <cell r="I751" t="str">
            <v>มานะ</v>
          </cell>
          <cell r="J751" t="str">
            <v>บุญมาวงค์</v>
          </cell>
          <cell r="L751" t="str">
            <v>ประตูช้างเผือก</v>
          </cell>
          <cell r="M751" t="str">
            <v>เชียงใหม่ 1</v>
          </cell>
          <cell r="N751">
            <v>8</v>
          </cell>
          <cell r="O751" t="str">
            <v>สินเชื่อเคหะ</v>
          </cell>
          <cell r="P751" t="str">
            <v>1.บุคคลค้ำประกัน</v>
          </cell>
          <cell r="S751" t="str">
            <v>จังหวัดเชียงใหม่</v>
          </cell>
          <cell r="T751" t="str">
            <v>ผบ.3499</v>
          </cell>
          <cell r="U751">
            <v>2562</v>
          </cell>
          <cell r="V751" t="str">
            <v>ผบ.900</v>
          </cell>
          <cell r="W751">
            <v>2563</v>
          </cell>
          <cell r="BB751" t="str">
            <v>*ขอให้รับรองบัญชีรับจ่ายแทน*</v>
          </cell>
          <cell r="BL751" t="str">
            <v>นายมานะ บุญมาวงค์</v>
          </cell>
          <cell r="BM751">
            <v>0</v>
          </cell>
          <cell r="BU751" t="str">
            <v xml:space="preserve">สารุทธ์ </v>
          </cell>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G752">
            <v>16</v>
          </cell>
          <cell r="AH752">
            <v>9</v>
          </cell>
          <cell r="AI752">
            <v>2559</v>
          </cell>
          <cell r="BB752" t="str">
            <v>สืบทรัพย์สำนักงานอื่นฟ้อง (คำสั่ง 26/11/2564)//สืบแล้ว</v>
          </cell>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T752">
            <v>2</v>
          </cell>
          <cell r="BU752" t="str">
            <v>นักศึกษาฝึกงาน//วรกมล</v>
          </cell>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L753" t="str">
            <v>ฝาง</v>
          </cell>
          <cell r="M753" t="str">
            <v>เชียงใหม่ 2</v>
          </cell>
          <cell r="N753">
            <v>8</v>
          </cell>
          <cell r="S753" t="str">
            <v>จังหวัดเชียงราย</v>
          </cell>
          <cell r="T753" t="str">
            <v>ผบ.3230</v>
          </cell>
          <cell r="U753" t="str">
            <v>2556</v>
          </cell>
          <cell r="V753" t="str">
            <v>ผบ.3368</v>
          </cell>
          <cell r="W753">
            <v>2556</v>
          </cell>
          <cell r="AM753" t="str">
            <v>โฉนด</v>
          </cell>
          <cell r="AN753" t="str">
            <v>7165</v>
          </cell>
          <cell r="AO753" t="str">
            <v>แม่สาว</v>
          </cell>
          <cell r="AP753" t="str">
            <v>แม่อาย</v>
          </cell>
          <cell r="AQ753" t="str">
            <v>เชียงใหม่</v>
          </cell>
          <cell r="BB753" t="str">
            <v>ยึดทรัพย์สำนักงานอื่นฟ้อง (คำสั่ง 30/11/2564) *คดีนี้ทางออมสินบอกว่าแฟ้มหายให้ทาง สนง คัดเอกสาร*//รอหมายบังคับคดี</v>
          </cell>
          <cell r="BL753" t="str">
            <v>จ.ส.อ.หญิงวรินทร์พร กิติธันยารัตน์ </v>
          </cell>
          <cell r="BM753">
            <v>82856010126</v>
          </cell>
          <cell r="BU753" t="str">
            <v>ศรัญญู (ยึด)</v>
          </cell>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AA754">
            <v>20</v>
          </cell>
          <cell r="AB754">
            <v>6</v>
          </cell>
          <cell r="AC754">
            <v>2559</v>
          </cell>
          <cell r="BB754" t="str">
            <v>สืบทรัพย์สำนักงานอื่นฟ้อง (คำสั่ง 8/12/2564)//สืบแล้ว</v>
          </cell>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T754">
            <v>3</v>
          </cell>
          <cell r="BU754" t="str">
            <v>สรวงสุดา</v>
          </cell>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S755" t="str">
            <v>แขวงเชียงใหม่</v>
          </cell>
          <cell r="T755" t="str">
            <v>ผบ.9066</v>
          </cell>
          <cell r="U755" t="str">
            <v>2558</v>
          </cell>
          <cell r="V755" t="str">
            <v>ผบ.9990</v>
          </cell>
          <cell r="W755">
            <v>2558</v>
          </cell>
          <cell r="X755">
            <v>19</v>
          </cell>
          <cell r="Y755">
            <v>12</v>
          </cell>
          <cell r="Z755">
            <v>2558</v>
          </cell>
          <cell r="AD755">
            <v>19</v>
          </cell>
          <cell r="AE755">
            <v>12</v>
          </cell>
          <cell r="AF755">
            <v>2558</v>
          </cell>
          <cell r="AG755">
            <v>18</v>
          </cell>
          <cell r="AH755">
            <v>1</v>
          </cell>
          <cell r="AI755">
            <v>2560</v>
          </cell>
          <cell r="BB755" t="str">
            <v>สืบทรัพย์สำนักงานอื่นฟ้อง(คำสั่ง 8/12/2564)//สืบแล้ว รายงานผล วันที่ 8/1/2565</v>
          </cell>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T755">
            <v>5</v>
          </cell>
          <cell r="BU755" t="str">
            <v>สรวงสุดา</v>
          </cell>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D756">
            <v>7</v>
          </cell>
          <cell r="AE756">
            <v>6</v>
          </cell>
          <cell r="AF756">
            <v>2559</v>
          </cell>
          <cell r="AG756">
            <v>25</v>
          </cell>
          <cell r="AH756">
            <v>4</v>
          </cell>
          <cell r="AI756">
            <v>2561</v>
          </cell>
          <cell r="BB756" t="str">
            <v>สืบทรัพย์สำนักงานอื่นฟ้อง(คำสั่ง 8/12/2564)//สืบแล้ว รายงานผล วันที่ 8/1/2565</v>
          </cell>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T756">
            <v>4</v>
          </cell>
          <cell r="BU756" t="str">
            <v>สรวงสุดา</v>
          </cell>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D757">
            <v>4</v>
          </cell>
          <cell r="AE757">
            <v>2</v>
          </cell>
          <cell r="AF757">
            <v>2562</v>
          </cell>
          <cell r="AG757">
            <v>25</v>
          </cell>
          <cell r="AH757">
            <v>3</v>
          </cell>
          <cell r="AI757">
            <v>2562</v>
          </cell>
          <cell r="BB757" t="str">
            <v>สืบทรัพย์สำนักงานอื่นฟ้อง(คำสั่ง 8/12/2564)//สืบแล้ว รายงานผล วันที่ 18/1/2565</v>
          </cell>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T757">
            <v>2</v>
          </cell>
          <cell r="BU757" t="str">
            <v>สรวงสุดา</v>
          </cell>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D758">
            <v>11</v>
          </cell>
          <cell r="AE758">
            <v>12</v>
          </cell>
          <cell r="AF758">
            <v>2562</v>
          </cell>
          <cell r="AG758">
            <v>12</v>
          </cell>
          <cell r="AH758">
            <v>6</v>
          </cell>
          <cell r="AI758">
            <v>2563</v>
          </cell>
          <cell r="BB758" t="str">
            <v>สืบทรัพย์สำนักงานอื่นฟ้อง(คำสั่ง 8/12/2564))//สืบแล้ว รายงานผล วันที่ 8/1/2565</v>
          </cell>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T758">
            <v>2</v>
          </cell>
          <cell r="BU758" t="str">
            <v>สรวงสุดา</v>
          </cell>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AA759">
            <v>15</v>
          </cell>
          <cell r="AB759">
            <v>2</v>
          </cell>
          <cell r="AC759">
            <v>2559</v>
          </cell>
          <cell r="BB759" t="str">
            <v>สืบทรัพย์สำนักงานอื่นฟ้อง (คำสั่ง 26/11/2564)//สืบแล้ว รายงานผล วันที่ 29/1/2565</v>
          </cell>
          <cell r="BL759" t="str">
            <v>ดาบตำรวจ ,
นางภาสกร
ประนอม กองใจ</v>
          </cell>
          <cell r="BM759">
            <v>823758010479</v>
          </cell>
          <cell r="BN759" t="str">
            <v>1.ด.ต.ภาสกร กองใจ
2.นางประนอม กองใจ</v>
          </cell>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T759">
            <v>2</v>
          </cell>
          <cell r="BU759" t="str">
            <v>วรกมล</v>
          </cell>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AA760">
            <v>16</v>
          </cell>
          <cell r="AB760">
            <v>6</v>
          </cell>
          <cell r="AC760">
            <v>2564</v>
          </cell>
          <cell r="BB760" t="str">
            <v>สืบทรัพย์ (คำสั่ง 14/12/2564))//สืบแล้ว รายงานผล วันที่ 29/1/2565</v>
          </cell>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T760">
            <v>4</v>
          </cell>
          <cell r="BU760" t="str">
            <v>วรกมล</v>
          </cell>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AA761">
            <v>16</v>
          </cell>
          <cell r="AB761">
            <v>6</v>
          </cell>
          <cell r="AC761">
            <v>2564</v>
          </cell>
          <cell r="BB761" t="str">
            <v>สืบทรัพย์ (คำสั่ง 14/12/2564))//สืบแล้ว รายงานผล วันที่ 29/1/2565</v>
          </cell>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T761">
            <v>4</v>
          </cell>
          <cell r="BU761" t="str">
            <v>วรกมล</v>
          </cell>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AA762">
            <v>16</v>
          </cell>
          <cell r="AB762">
            <v>6</v>
          </cell>
          <cell r="AC762">
            <v>2564</v>
          </cell>
          <cell r="BB762" t="str">
            <v>สืบทรัพย์ (คำสั่ง 14/12/2564))//สืบแล้ว รายงานผล วันที่ 29/1/2565</v>
          </cell>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T762">
            <v>2</v>
          </cell>
          <cell r="BU762" t="str">
            <v>วรกมล</v>
          </cell>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AA763">
            <v>24</v>
          </cell>
          <cell r="AB763">
            <v>6</v>
          </cell>
          <cell r="AC763">
            <v>2564</v>
          </cell>
          <cell r="BB763" t="str">
            <v>สืบทรัพย์สำนักงานอื่นฟ้อง (คำสั่ง 26/11/2564)//สืบแล้ว</v>
          </cell>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T763">
            <v>5</v>
          </cell>
          <cell r="BU763" t="str">
            <v>วรกมล</v>
          </cell>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BB764" t="str">
            <v xml:space="preserve">สืบทรัพย์ สำนักงานอื่นฟ้อง (คำสั่ง 16/12/2564)//สืบแล้ว </v>
          </cell>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T764">
            <v>4</v>
          </cell>
          <cell r="BU764" t="str">
            <v>วรกมล</v>
          </cell>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AA765">
            <v>8</v>
          </cell>
          <cell r="AB765">
            <v>5</v>
          </cell>
          <cell r="AC765">
            <v>2560</v>
          </cell>
          <cell r="BB765" t="str">
            <v>สืบทรัพย์ สำนักงานอื่นฟ้อง (คำสั่ง 16/12/2564)//สืบแล้ว ยังไม่ได้รายงานผล</v>
          </cell>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T765">
            <v>3</v>
          </cell>
          <cell r="BU765" t="str">
            <v>วรกมล</v>
          </cell>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D766">
            <v>24</v>
          </cell>
          <cell r="AE766">
            <v>11</v>
          </cell>
          <cell r="AF766">
            <v>2558</v>
          </cell>
          <cell r="AG766">
            <v>17</v>
          </cell>
          <cell r="AH766">
            <v>3</v>
          </cell>
          <cell r="AI766">
            <v>2559</v>
          </cell>
          <cell r="BB766" t="str">
            <v>สืบทรัพย์ สำนักงานอื่นฟ้อง (คำสั่ง 16/12/2564)//สืบแล้ว รายงานผล วันที่ 29/1/2565</v>
          </cell>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T766">
            <v>4</v>
          </cell>
          <cell r="BU766" t="str">
            <v>วรกมล</v>
          </cell>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AA767">
            <v>23</v>
          </cell>
          <cell r="AB767">
            <v>9</v>
          </cell>
          <cell r="AC767">
            <v>2556</v>
          </cell>
          <cell r="BL767" t="str">
            <v>นายจำรอง บุญสม</v>
          </cell>
          <cell r="BM767">
            <v>0</v>
          </cell>
        </row>
        <row r="768">
          <cell r="B768">
            <v>1612</v>
          </cell>
          <cell r="C768">
            <v>763</v>
          </cell>
          <cell r="D768">
            <v>20</v>
          </cell>
          <cell r="E768">
            <v>1</v>
          </cell>
          <cell r="F768">
            <v>2568</v>
          </cell>
          <cell r="G768">
            <v>800029917583</v>
          </cell>
          <cell r="H768" t="str">
            <v>นาย</v>
          </cell>
          <cell r="I768" t="str">
            <v>พัสวีพิชญ์</v>
          </cell>
          <cell r="J768" t="str">
            <v>ผลภาษี</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BB768" t="str">
            <v xml:space="preserve">สืบทรัพย์ (คำสั่ง 22/12/2564)//สืบแล้ว </v>
          </cell>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CL768">
            <v>242907</v>
          </cell>
          <cell r="CM768">
            <v>243333</v>
          </cell>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BB769" t="str">
            <v xml:space="preserve">สืบทรัพย์ (คำสั่ง 22/12/2564)//สืบแล้ว </v>
          </cell>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T769">
            <v>5</v>
          </cell>
          <cell r="BU769" t="str">
            <v>เกศินี</v>
          </cell>
          <cell r="CL769">
            <v>242907</v>
          </cell>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BB770" t="str">
            <v xml:space="preserve">สืบทรัพย์ (คำสั่ง 22/12/2564)//สืบแล้ว </v>
          </cell>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T770">
            <v>4</v>
          </cell>
          <cell r="BU770" t="str">
            <v>เกศินี</v>
          </cell>
          <cell r="CL770">
            <v>242942</v>
          </cell>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D771">
            <v>10</v>
          </cell>
          <cell r="AE771">
            <v>9</v>
          </cell>
          <cell r="AF771">
            <v>2563</v>
          </cell>
          <cell r="AG771">
            <v>17</v>
          </cell>
          <cell r="AH771">
            <v>3</v>
          </cell>
          <cell r="AI771">
            <v>2564</v>
          </cell>
          <cell r="BB771" t="str">
            <v xml:space="preserve">สืบทรัพย์ (คำสั่ง 22/12/2564)//สืบแล้ว </v>
          </cell>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T771">
            <v>5</v>
          </cell>
          <cell r="BU771" t="str">
            <v>เกศินี</v>
          </cell>
          <cell r="CL771">
            <v>242913</v>
          </cell>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AA772">
            <v>31</v>
          </cell>
          <cell r="AB772">
            <v>8</v>
          </cell>
          <cell r="AC772">
            <v>2564</v>
          </cell>
          <cell r="BB772" t="str">
            <v xml:space="preserve">สืบทรัพย์ (คำสั่ง 22/12/2564)//สืบแล้ว </v>
          </cell>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T772">
            <v>6</v>
          </cell>
          <cell r="BU772" t="str">
            <v>เกศินี</v>
          </cell>
          <cell r="CL772">
            <v>242913</v>
          </cell>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BB773" t="str">
            <v xml:space="preserve">สืบทรัพย์ (คำสั่ง 27/4/2565) </v>
          </cell>
          <cell r="BL773" t="str">
            <v>นายเอกภิพงศ์ อินทยา</v>
          </cell>
          <cell r="BM773">
            <v>823561011020</v>
          </cell>
          <cell r="BU773" t="str">
            <v>จันทร์นิภา</v>
          </cell>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BB774" t="str">
            <v xml:space="preserve">สืบทรัพย์ (คำสั่ง 22/12/2564)//สืบแล้ว </v>
          </cell>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T774">
            <v>3</v>
          </cell>
          <cell r="BU774" t="str">
            <v>เกศินี</v>
          </cell>
          <cell r="CL774">
            <v>242913</v>
          </cell>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AA775">
            <v>26</v>
          </cell>
          <cell r="AB775">
            <v>11</v>
          </cell>
          <cell r="AC775">
            <v>2564</v>
          </cell>
          <cell r="BB775" t="str">
            <v xml:space="preserve">สืบทรัพย์ (คำสั่ง 22/12/2564)//สืบแล้ว </v>
          </cell>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T775">
            <v>6</v>
          </cell>
          <cell r="BU775" t="str">
            <v>เกศินี</v>
          </cell>
          <cell r="CL775">
            <v>242942</v>
          </cell>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AA776">
            <v>10</v>
          </cell>
          <cell r="AB776">
            <v>3</v>
          </cell>
          <cell r="AC776">
            <v>2564</v>
          </cell>
          <cell r="BB776" t="str">
            <v xml:space="preserve">สืบทรัพย์ (คำสั่ง 22/12/2564)//สืบแล้ว </v>
          </cell>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T776">
            <v>6</v>
          </cell>
          <cell r="BU776" t="str">
            <v>เกศินี</v>
          </cell>
          <cell r="CL776">
            <v>242913</v>
          </cell>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AA777">
            <v>10</v>
          </cell>
          <cell r="AB777">
            <v>3</v>
          </cell>
          <cell r="AC777">
            <v>2564</v>
          </cell>
          <cell r="BB777" t="str">
            <v xml:space="preserve">สืบทรัพย์ (คำสั่ง 22/12/2564)//สืบแล้ว </v>
          </cell>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T777">
            <v>5</v>
          </cell>
          <cell r="BU777" t="str">
            <v>เกศินี</v>
          </cell>
          <cell r="CL777">
            <v>242913</v>
          </cell>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BB778" t="str">
            <v xml:space="preserve">สืบทรัพย์ (คำสั่ง 22/12/2564)//สืบแล้ว </v>
          </cell>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T778">
            <v>5</v>
          </cell>
          <cell r="BU778" t="str">
            <v>เกศินี</v>
          </cell>
          <cell r="CL778">
            <v>242913</v>
          </cell>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BB779" t="str">
            <v>สืบทรัพย์ (คำสั่ง 16/3/2565)</v>
          </cell>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U779" t="str">
            <v>จันทร์นิภา</v>
          </cell>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AA780">
            <v>26</v>
          </cell>
          <cell r="AB780">
            <v>8</v>
          </cell>
          <cell r="AC780">
            <v>2564</v>
          </cell>
          <cell r="BB780" t="str">
            <v xml:space="preserve">สืบทรัพย์ (คำสั่ง 22/12/2564)//สืบแล้ว </v>
          </cell>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T780">
            <v>6</v>
          </cell>
          <cell r="BU780" t="str">
            <v>เกศินี</v>
          </cell>
          <cell r="CL780">
            <v>242907</v>
          </cell>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AA781">
            <v>5</v>
          </cell>
          <cell r="AB781">
            <v>10</v>
          </cell>
          <cell r="AC781">
            <v>2564</v>
          </cell>
          <cell r="BB781" t="str">
            <v xml:space="preserve">สืบทรัพย์ (คำสั่ง 22/12/2564)//สืบแล้ว </v>
          </cell>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T781">
            <v>1</v>
          </cell>
          <cell r="BU781" t="str">
            <v>เกศินี</v>
          </cell>
          <cell r="CL781">
            <v>242913</v>
          </cell>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BB782" t="str">
            <v>ยึดทรัพย์จำนอง (คำสั่ง 22/12/2564)//รอหมายบังคับคดี</v>
          </cell>
          <cell r="BL782" t="str">
            <v>นางสาวสุรางคนางค์ ตาลป่า</v>
          </cell>
          <cell r="BM782">
            <v>883162011823</v>
          </cell>
          <cell r="BU782" t="str">
            <v>สารุทธ์ (ยึด)</v>
          </cell>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BB783" t="str">
            <v>ยึดทรัพย์จำนอง (คำสั่ง 22/12/2564)//รอหมายบังคับคดี</v>
          </cell>
          <cell r="BL783" t="str">
            <v>นายจีรวัฒน์ พุทธวงค์</v>
          </cell>
          <cell r="BM783">
            <v>883164010053</v>
          </cell>
          <cell r="BU783" t="str">
            <v>สารุทธ์ (ยึด)</v>
          </cell>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AA784">
            <v>24</v>
          </cell>
          <cell r="AB784">
            <v>6</v>
          </cell>
          <cell r="AC784">
            <v>2564</v>
          </cell>
          <cell r="BB784" t="str">
            <v>สืบทรัพย์ (คำสั่ง 24/12/2564)//สืบแล้ว รายงานผล วันที่ 22/2/2565</v>
          </cell>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T784">
            <v>4</v>
          </cell>
          <cell r="BU784" t="str">
            <v>วรกมล</v>
          </cell>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AA785">
            <v>14</v>
          </cell>
          <cell r="AB785">
            <v>6</v>
          </cell>
          <cell r="AC785">
            <v>2564</v>
          </cell>
          <cell r="BB785" t="str">
            <v>สืบทรัพย์ (คำสั่ง 24/12/2564)//สืบแล้ว</v>
          </cell>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T785">
            <v>2</v>
          </cell>
          <cell r="BU785" t="str">
            <v>วรกมล</v>
          </cell>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AA786">
            <v>16</v>
          </cell>
          <cell r="AB786">
            <v>6</v>
          </cell>
          <cell r="AC786">
            <v>2564</v>
          </cell>
          <cell r="BB786" t="str">
            <v>สืบทรัพย์ (คำสั่ง 24/12/2564)//สืบแล้ว รายงานผล วันที่ 22/2/2565</v>
          </cell>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T786">
            <v>6</v>
          </cell>
          <cell r="BU786" t="str">
            <v>วรกมล</v>
          </cell>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AA787">
            <v>21</v>
          </cell>
          <cell r="AB787">
            <v>6</v>
          </cell>
          <cell r="AC787">
            <v>2564</v>
          </cell>
          <cell r="BB787" t="str">
            <v>สืบทรัพย์ (คำสั่ง 24/12/2564)//สืบแล้ว</v>
          </cell>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T787">
            <v>4</v>
          </cell>
          <cell r="BU787" t="str">
            <v>วรกมล</v>
          </cell>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AA788">
            <v>16</v>
          </cell>
          <cell r="AB788">
            <v>6</v>
          </cell>
          <cell r="AC788">
            <v>2564</v>
          </cell>
          <cell r="BB788" t="str">
            <v>สืบทรัพย์ (คำสั่ง 24/12/2564)//สืบแล้ว รายงานผล วันที่ 22/2/2565</v>
          </cell>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T788">
            <v>6</v>
          </cell>
          <cell r="BU788" t="str">
            <v>วรกมล</v>
          </cell>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AA789">
            <v>24</v>
          </cell>
          <cell r="AB789">
            <v>6</v>
          </cell>
          <cell r="AC789">
            <v>2564</v>
          </cell>
          <cell r="BB789" t="str">
            <v>สืบทรัพย์ (คำสั่ง 24/12/2564)//สืบแล้ว</v>
          </cell>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T789">
            <v>2</v>
          </cell>
          <cell r="BU789" t="str">
            <v>วรกมล</v>
          </cell>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AA790">
            <v>16</v>
          </cell>
          <cell r="AB790">
            <v>6</v>
          </cell>
          <cell r="AC790">
            <v>2564</v>
          </cell>
          <cell r="BB790" t="str">
            <v>สืบทรัพย์ (คำสั่ง 24/12/2564)//สืบแล้ว</v>
          </cell>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T790">
            <v>6</v>
          </cell>
          <cell r="BU790" t="str">
            <v>วรกมล</v>
          </cell>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AA791">
            <v>15</v>
          </cell>
          <cell r="AB791">
            <v>6</v>
          </cell>
          <cell r="AC791">
            <v>2564</v>
          </cell>
          <cell r="BB791" t="str">
            <v>สืบทรัพย์ (คำสั่ง 24/12/2564)//สืบแล้ว</v>
          </cell>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T791">
            <v>6</v>
          </cell>
          <cell r="BU791" t="str">
            <v>วรกมล</v>
          </cell>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AA792">
            <v>15</v>
          </cell>
          <cell r="AB792">
            <v>6</v>
          </cell>
          <cell r="AC792">
            <v>2564</v>
          </cell>
          <cell r="BB792" t="str">
            <v>สืบทรัพย์ (คำสั่ง 24/12/2564)//สืบแล้ว รายงานผล วันที่ 22/2/2565</v>
          </cell>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T792">
            <v>5</v>
          </cell>
          <cell r="BU792" t="str">
            <v>วรกมล</v>
          </cell>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AA793">
            <v>24</v>
          </cell>
          <cell r="AB793">
            <v>6</v>
          </cell>
          <cell r="AC793">
            <v>2564</v>
          </cell>
          <cell r="BB793" t="str">
            <v>สืบทรัพย์ (คำสั่ง 24/12/2564)//สืบแล้ว</v>
          </cell>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T793">
            <v>4</v>
          </cell>
          <cell r="BU793" t="str">
            <v>วรกมล</v>
          </cell>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BB794" t="str">
            <v>สืบทรัพย์ (คำสั่ง 24/12/2564)//สืบแล้ว รายงานผล วันที่ 10/2/2565</v>
          </cell>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T794">
            <v>5</v>
          </cell>
          <cell r="BU794" t="str">
            <v>วรกมล</v>
          </cell>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AA795">
            <v>24</v>
          </cell>
          <cell r="AB795">
            <v>6</v>
          </cell>
          <cell r="AC795">
            <v>2564</v>
          </cell>
          <cell r="BB795" t="str">
            <v>สืบทรัพย์ (คำสั่ง 24/12/2564)//สืบแล้ว</v>
          </cell>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T795">
            <v>4</v>
          </cell>
          <cell r="BU795" t="str">
            <v>วรกมล</v>
          </cell>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AA796">
            <v>16</v>
          </cell>
          <cell r="AB796">
            <v>6</v>
          </cell>
          <cell r="AC796">
            <v>2564</v>
          </cell>
          <cell r="BB796" t="str">
            <v>สืบทรัพย์ (คำสั่ง 24/12/2564)//สืบแล้ว</v>
          </cell>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6" t="str">
            <v>สรวงสุดา</v>
          </cell>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AA797">
            <v>24</v>
          </cell>
          <cell r="AB797">
            <v>6</v>
          </cell>
          <cell r="AC797">
            <v>2564</v>
          </cell>
          <cell r="BB797" t="str">
            <v>สืบทรัพย์ (คำสั่ง 24/12/2564)//สืบแล้ว</v>
          </cell>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7" t="str">
            <v>สรวงสุดา</v>
          </cell>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AA798">
            <v>23</v>
          </cell>
          <cell r="AB798">
            <v>11</v>
          </cell>
          <cell r="AC798">
            <v>2564</v>
          </cell>
          <cell r="BB798" t="str">
            <v>สืบทรัพย์ (คำสั่ง 24/12/2564)//สืบแล้ว</v>
          </cell>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U798" t="str">
            <v>สรวงสุดา</v>
          </cell>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AA799">
            <v>24</v>
          </cell>
          <cell r="AB799">
            <v>6</v>
          </cell>
          <cell r="AC799">
            <v>2564</v>
          </cell>
          <cell r="BB799" t="str">
            <v>สืบทรัพย์ (คำสั่ง 24/12/2564)//สืบแล้ว</v>
          </cell>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U799" t="str">
            <v>สรวงสุดา</v>
          </cell>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AA800">
            <v>15</v>
          </cell>
          <cell r="AB800">
            <v>6</v>
          </cell>
          <cell r="AC800">
            <v>2564</v>
          </cell>
          <cell r="BB800" t="str">
            <v>สืบทรัพย์ (คำสั่ง 24/12/2564)//สืบแล้ว</v>
          </cell>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U800" t="str">
            <v>สรวงสุดา</v>
          </cell>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AA801">
            <v>24</v>
          </cell>
          <cell r="AB801">
            <v>6</v>
          </cell>
          <cell r="AC801">
            <v>2564</v>
          </cell>
          <cell r="BB801" t="str">
            <v>สืบทรัพย์ (คำสั่ง 24/12/2564)//สืบแล้ว</v>
          </cell>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U801" t="str">
            <v>สรวงสุดา</v>
          </cell>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AA802">
            <v>15</v>
          </cell>
          <cell r="AB802">
            <v>6</v>
          </cell>
          <cell r="AC802">
            <v>2564</v>
          </cell>
          <cell r="BB802" t="str">
            <v>สืบทรัพย์ (คำสั่ง 24/12/2564)//สืบแล้ว</v>
          </cell>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U802" t="str">
            <v>สรวงสุดา</v>
          </cell>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AA803">
            <v>24</v>
          </cell>
          <cell r="AB803">
            <v>6</v>
          </cell>
          <cell r="AC803">
            <v>2564</v>
          </cell>
          <cell r="BB803" t="str">
            <v>สืบทรัพย์ (คำสั่ง 24/12/2564)//สืบแล้ว</v>
          </cell>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803" t="str">
            <v>สรวงสุดา</v>
          </cell>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AA804">
            <v>24</v>
          </cell>
          <cell r="AB804">
            <v>6</v>
          </cell>
          <cell r="AC804">
            <v>2564</v>
          </cell>
          <cell r="BB804" t="str">
            <v>สืบทรัพย์ (คำสั่ง 24/12/2564)//สืบแล้ว</v>
          </cell>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U804" t="str">
            <v>สรวงสุดา</v>
          </cell>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AA805">
            <v>24</v>
          </cell>
          <cell r="AB805">
            <v>6</v>
          </cell>
          <cell r="AC805">
            <v>2564</v>
          </cell>
          <cell r="BB805" t="str">
            <v>สืบทรัพย์ (คำสั่ง 24/12/2564)//สืบแล้ว</v>
          </cell>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U805" t="str">
            <v>สรวงสุดา</v>
          </cell>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BB806" t="str">
            <v>สืบทรัพย์ (คำสั่ง 24/12/2564)//สืบแล้ว</v>
          </cell>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U806" t="str">
            <v>สรวงสุดา</v>
          </cell>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D807">
            <v>2</v>
          </cell>
          <cell r="AE807">
            <v>2</v>
          </cell>
          <cell r="AF807">
            <v>2559</v>
          </cell>
          <cell r="AG807">
            <v>4</v>
          </cell>
          <cell r="AH807">
            <v>8</v>
          </cell>
          <cell r="AI807">
            <v>2559</v>
          </cell>
          <cell r="BB807" t="str">
            <v xml:space="preserve">สืบทรัพย์ (คำสั่ง 6/1/2565)//สืบแล้ว </v>
          </cell>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T807">
            <v>5</v>
          </cell>
          <cell r="BU807" t="str">
            <v>วรกมล</v>
          </cell>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BB808" t="str">
            <v xml:space="preserve">สืบทรัพย์ (คำสั่ง 14/1/2565)//สืบแล้ว </v>
          </cell>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T808">
            <v>4</v>
          </cell>
          <cell r="BU808" t="str">
            <v>วรกมล</v>
          </cell>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BB809" t="str">
            <v xml:space="preserve">สืบทรัพย์ (คำสั่ง 18/1/2565)//สืบแล้ว </v>
          </cell>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T809">
            <v>7</v>
          </cell>
          <cell r="BU809" t="str">
            <v>วรกมล</v>
          </cell>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BB810" t="str">
            <v>สืบทรัพย์ (คำสั่ง 18/1/2565)//สืบแล้ว รายงานผล วันที่ 10/2/2565</v>
          </cell>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T810">
            <v>3</v>
          </cell>
          <cell r="BU810" t="str">
            <v>วรกมล</v>
          </cell>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BB811" t="str">
            <v>สืบทรัพย์ (คำสั่ง 18/1/2565)//สืบแล้ว รายงานผล วันที่ 10/2/2565//ชะลอยึด 10/3/2565</v>
          </cell>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T811">
            <v>5</v>
          </cell>
          <cell r="BU811" t="str">
            <v>วรกมล</v>
          </cell>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BB812" t="str">
            <v xml:space="preserve">สืบทรัพย์ (คำสั่ง 18/1/2565)//สืบแล้ว </v>
          </cell>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T812">
            <v>2</v>
          </cell>
          <cell r="BU812" t="str">
            <v>วรกมล</v>
          </cell>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AA813">
            <v>7</v>
          </cell>
          <cell r="AB813">
            <v>3</v>
          </cell>
          <cell r="AC813">
            <v>2561</v>
          </cell>
          <cell r="BB813" t="str">
            <v>สืบทรัพย์ (คำสั่ง 26/1/2565)//สืบแล้ว</v>
          </cell>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T813">
            <v>4</v>
          </cell>
          <cell r="BU813" t="str">
            <v>วรกมล</v>
          </cell>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BB814" t="str">
            <v>สืบทรัพย์ (คำสั่ง 26/1/2565)//สืบแล้ว</v>
          </cell>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T814">
            <v>4</v>
          </cell>
          <cell r="BU814" t="str">
            <v>จันทร์นิภา</v>
          </cell>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AA815">
            <v>16</v>
          </cell>
          <cell r="AB815">
            <v>2</v>
          </cell>
          <cell r="AC815">
            <v>2555</v>
          </cell>
          <cell r="BB815" t="str">
            <v>สืบทรัพย์ (คำสั่ง 26/1/2565)//สืบแล้ว</v>
          </cell>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T815">
            <v>5</v>
          </cell>
          <cell r="BU815" t="str">
            <v>จันทร์นิภา</v>
          </cell>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BB816" t="str">
            <v>สืบทรัพย์ (คำสั่ง 26/1/2565)//สืบแล้ว</v>
          </cell>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T816">
            <v>4</v>
          </cell>
          <cell r="BU816" t="str">
            <v>จันทร์นิภา</v>
          </cell>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AA817">
            <v>20</v>
          </cell>
          <cell r="AB817">
            <v>2</v>
          </cell>
          <cell r="AC817">
            <v>2555</v>
          </cell>
          <cell r="BB817" t="str">
            <v>สืบทรัพย์ (คำสั่ง 26/1/2565)//สืบแล้ว</v>
          </cell>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T817">
            <v>4</v>
          </cell>
          <cell r="BU817" t="str">
            <v>จันทร์นิภา</v>
          </cell>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AA818">
            <v>20</v>
          </cell>
          <cell r="AB818">
            <v>2</v>
          </cell>
          <cell r="AC818">
            <v>2555</v>
          </cell>
          <cell r="BB818" t="str">
            <v>สืบทรัพย์ (คำสั่ง 26/1/2565)//สืบแล้ว</v>
          </cell>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T818">
            <v>4</v>
          </cell>
          <cell r="BU818" t="str">
            <v>จันทร์นิภา</v>
          </cell>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BB819" t="str">
            <v>สืบทรัพย์ (คำสั่ง 26/1/2565)//สืบแล้ว</v>
          </cell>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T819">
            <v>4</v>
          </cell>
          <cell r="BU819" t="str">
            <v>จันทร์นิภา</v>
          </cell>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BB820" t="str">
            <v>สืบทรัพย์ (คำสั่ง 26/1/2565)//สืบแล้ว</v>
          </cell>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T820">
            <v>2</v>
          </cell>
          <cell r="BU820" t="str">
            <v>จันทร์นิภา</v>
          </cell>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AA821">
            <v>28</v>
          </cell>
          <cell r="AB821">
            <v>6</v>
          </cell>
          <cell r="AC821">
            <v>2555</v>
          </cell>
          <cell r="BB821" t="str">
            <v>สืบทรัพย์ (คำสั่ง 26/1/2565)//สืบแล้ว</v>
          </cell>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BB822" t="str">
            <v>สืบทรัพย์ (คำสั่ง 26/1/2565)//สืบแล้ว</v>
          </cell>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U822" t="str">
            <v>จันทร์นิภา</v>
          </cell>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AA823">
            <v>27</v>
          </cell>
          <cell r="AB823">
            <v>8</v>
          </cell>
          <cell r="AC823">
            <v>2555</v>
          </cell>
          <cell r="BB823" t="str">
            <v>สืบทรัพย์ (คำสั่ง 26/1/2565)//สืบแล้ว</v>
          </cell>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T823">
            <v>4</v>
          </cell>
          <cell r="BU823" t="str">
            <v>จันทร์นิภา</v>
          </cell>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G824">
            <v>7</v>
          </cell>
          <cell r="AH824">
            <v>3</v>
          </cell>
          <cell r="AI824">
            <v>2557</v>
          </cell>
          <cell r="BB824" t="str">
            <v>สืบทรัพย์ (คำสั่ง 26/1/2565)//สืบแล้ว</v>
          </cell>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T824">
            <v>5</v>
          </cell>
          <cell r="BU824" t="str">
            <v>จันทร์นิภา</v>
          </cell>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AA825">
            <v>8</v>
          </cell>
          <cell r="AB825">
            <v>9</v>
          </cell>
          <cell r="AC825">
            <v>2555</v>
          </cell>
          <cell r="BB825" t="str">
            <v>สืบทรัพย์ (คำสั่ง 26/1/2565)//สืบแล้ว</v>
          </cell>
          <cell r="BL825" t="str">
            <v>นางสาวนิตยา กันทะด้วง</v>
          </cell>
          <cell r="BM825">
            <v>0</v>
          </cell>
          <cell r="BU825" t="str">
            <v>จันทร์นิภา</v>
          </cell>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G826">
            <v>7</v>
          </cell>
          <cell r="AH826">
            <v>3</v>
          </cell>
          <cell r="AI826">
            <v>2557</v>
          </cell>
          <cell r="BB826" t="str">
            <v>สืบทรัพย์ (คำสั่ง 26/1/2565)//สืบแล้ว</v>
          </cell>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T826">
            <v>4</v>
          </cell>
          <cell r="BU826" t="str">
            <v>จันทร์นิภา</v>
          </cell>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AA827">
            <v>8</v>
          </cell>
          <cell r="AB827">
            <v>9</v>
          </cell>
          <cell r="AC827">
            <v>2555</v>
          </cell>
          <cell r="BB827" t="str">
            <v>สืบทรัพย์ (คำสั่ง 26/1/2565)//สืบแล้ว</v>
          </cell>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T827">
            <v>4</v>
          </cell>
          <cell r="BU827" t="str">
            <v>จันทร์นิภา</v>
          </cell>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BB828" t="str">
            <v>สืบทรัพย์ (คำสั่ง 26/1/2565)//สืบแล้ว</v>
          </cell>
          <cell r="BL828" t="str">
            <v>นางนภาพรหรือสุวรินทร์ แก้ววิจิตร</v>
          </cell>
          <cell r="BM828">
            <v>0</v>
          </cell>
          <cell r="BU828" t="str">
            <v>จันทร์นิภา</v>
          </cell>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D829">
            <v>8</v>
          </cell>
          <cell r="AE829">
            <v>9</v>
          </cell>
          <cell r="AF829">
            <v>2555</v>
          </cell>
          <cell r="BB829" t="str">
            <v>สืบทรัพย์ (คำสั่ง 26/1/2565)//สืบแล้ว</v>
          </cell>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U829" t="str">
            <v>จันทร์นิภา</v>
          </cell>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BB830" t="str">
            <v>สืบทรัพย์ (คำสั่ง 26/1/2565)//สืบแล้ว</v>
          </cell>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T830">
            <v>5</v>
          </cell>
          <cell r="BU830" t="str">
            <v>จันทร์นิภา</v>
          </cell>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BB831" t="str">
            <v>สืบทรัพย์ (คำสั่ง 26/1/2565)//สืบแล้ว</v>
          </cell>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T831">
            <v>6</v>
          </cell>
          <cell r="BU831" t="str">
            <v>จันทร์นิภา</v>
          </cell>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AA832">
            <v>25</v>
          </cell>
          <cell r="AB832">
            <v>10</v>
          </cell>
          <cell r="AC832">
            <v>2555</v>
          </cell>
          <cell r="BB832" t="str">
            <v>สืบทรัพย์ (คำสั่ง 26/1/2565)//สืบแล้ว</v>
          </cell>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T832">
            <v>5</v>
          </cell>
          <cell r="BU832" t="str">
            <v>จันทร์นิภา</v>
          </cell>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AA833">
            <v>25</v>
          </cell>
          <cell r="AB833">
            <v>10</v>
          </cell>
          <cell r="AC833">
            <v>2555</v>
          </cell>
          <cell r="BB833" t="str">
            <v>สืบทรัพย์ (คำสั่ง 26/1/2565)//สืบแล้ว</v>
          </cell>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T833">
            <v>5</v>
          </cell>
          <cell r="BU833" t="str">
            <v>จันทร์นิภา</v>
          </cell>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G834">
            <v>8</v>
          </cell>
          <cell r="AH834">
            <v>3</v>
          </cell>
          <cell r="AI834">
            <v>2556</v>
          </cell>
          <cell r="BB834" t="str">
            <v>สืบทรัพย์ (คำสั่ง 26/1/2565)//สืบแล้ว</v>
          </cell>
          <cell r="BL834" t="str">
            <v>นางสมัย ยิ่งขยัน</v>
          </cell>
          <cell r="BM834">
            <v>0</v>
          </cell>
          <cell r="BU834" t="str">
            <v>จันทร์นิภา</v>
          </cell>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AA835">
            <v>31</v>
          </cell>
          <cell r="AB835">
            <v>10</v>
          </cell>
          <cell r="AC835">
            <v>2555</v>
          </cell>
          <cell r="BB835" t="str">
            <v>สืบทรัพย์ (คำสั่ง 26/1/2565)//สืบแล้ว</v>
          </cell>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T835">
            <v>6</v>
          </cell>
          <cell r="BU835" t="str">
            <v>จันทร์นิภา</v>
          </cell>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AA836">
            <v>27</v>
          </cell>
          <cell r="AB836">
            <v>11</v>
          </cell>
          <cell r="AC836">
            <v>2555</v>
          </cell>
          <cell r="BB836" t="str">
            <v>สืบทรัพย์ (คำสั่ง 26/1/2565)//สืบแล้ว</v>
          </cell>
          <cell r="BL836" t="str">
            <v>นางกลอยใจ กันทะรส</v>
          </cell>
          <cell r="BM836">
            <v>0</v>
          </cell>
          <cell r="BU836" t="str">
            <v>จันทร์นิภา</v>
          </cell>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AA837">
            <v>29</v>
          </cell>
          <cell r="AB837">
            <v>11</v>
          </cell>
          <cell r="AC837">
            <v>2555</v>
          </cell>
          <cell r="BB837" t="str">
            <v>สืบทรัพย์ (คำสั่ง 26/1/2565)//สืบแล้ว</v>
          </cell>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U837" t="str">
            <v>จันทร์นิภา</v>
          </cell>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AA838">
            <v>12</v>
          </cell>
          <cell r="AB838">
            <v>12</v>
          </cell>
          <cell r="AC838">
            <v>2555</v>
          </cell>
          <cell r="BB838" t="str">
            <v>สืบทรัพย์ (คำสั่ง 26/1/2565)//สืบแล้ว</v>
          </cell>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T838">
            <v>4</v>
          </cell>
          <cell r="BU838" t="str">
            <v>จันทร์นิภา</v>
          </cell>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AA839">
            <v>24</v>
          </cell>
          <cell r="AB839">
            <v>12</v>
          </cell>
          <cell r="AC839">
            <v>2555</v>
          </cell>
          <cell r="BB839" t="str">
            <v>สืบทรัพย์ (คำสั่ง 26/1/2565)//สืบแล้ว</v>
          </cell>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U839" t="str">
            <v>จันทร์นิภา</v>
          </cell>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AA840">
            <v>25</v>
          </cell>
          <cell r="AB840">
            <v>11</v>
          </cell>
          <cell r="AC840">
            <v>2562</v>
          </cell>
          <cell r="BB840" t="str">
            <v>สืบทรัพย์ (คำสั่ง 26/1/2565)//สืบแล้ว</v>
          </cell>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T840">
            <v>4</v>
          </cell>
          <cell r="BU840" t="str">
            <v>วรกมล</v>
          </cell>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AA841">
            <v>19</v>
          </cell>
          <cell r="AB841">
            <v>3</v>
          </cell>
          <cell r="AC841">
            <v>2561</v>
          </cell>
          <cell r="BB841" t="str">
            <v>สืบทรัพย์ (คำสั่ง 31/1/2565)//สืบแล้ว</v>
          </cell>
          <cell r="BL841" t="str">
            <v>นางสาวศิริกานดา คำมาบุตร</v>
          </cell>
          <cell r="BM841">
            <v>0</v>
          </cell>
          <cell r="BU841" t="str">
            <v>วรกมล</v>
          </cell>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AA842">
            <v>29</v>
          </cell>
          <cell r="AB842">
            <v>4</v>
          </cell>
          <cell r="AC842">
            <v>2559</v>
          </cell>
          <cell r="BB842" t="str">
            <v xml:space="preserve">สืบทรัพย์สำนักงานอื่นฟ้อง (คำสั่ง 3/2/2565)//สืบแล้ว </v>
          </cell>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T842">
            <v>3</v>
          </cell>
          <cell r="BU842" t="str">
            <v>วรกมล</v>
          </cell>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AA843">
            <v>7</v>
          </cell>
          <cell r="AB843">
            <v>11</v>
          </cell>
          <cell r="AC843">
            <v>2559</v>
          </cell>
          <cell r="BB843" t="str">
            <v xml:space="preserve">สืบทรัพย์สำนักงานอื่นฟ้อง (คำสั่ง 3/2/2565)//สืบแล้ว </v>
          </cell>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T843">
            <v>6</v>
          </cell>
          <cell r="BU843" t="str">
            <v>วรกมล</v>
          </cell>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AA844">
            <v>15</v>
          </cell>
          <cell r="AB844">
            <v>9</v>
          </cell>
          <cell r="AC844">
            <v>2559</v>
          </cell>
          <cell r="BB844" t="str">
            <v xml:space="preserve">สืบทรัพย์สำนักงานอื่นฟ้อง (คำสั่ง 3/2/2565)//สืบแล้ว </v>
          </cell>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T844">
            <v>6</v>
          </cell>
          <cell r="BU844" t="str">
            <v>วรกมล</v>
          </cell>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AA845">
            <v>17</v>
          </cell>
          <cell r="AB845">
            <v>11</v>
          </cell>
          <cell r="AC845">
            <v>2558</v>
          </cell>
          <cell r="BB845" t="str">
            <v xml:space="preserve">สืบทรัพย์สำนักงานอื่นฟ้อง (คำสั่ง 3/2/2565)//สืบแล้ว </v>
          </cell>
          <cell r="BL845" t="str">
            <v>นายพงษ์เจริญ อินทะวรรณ</v>
          </cell>
          <cell r="BM845">
            <v>0</v>
          </cell>
          <cell r="BU845" t="str">
            <v>วรกมล</v>
          </cell>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BB846" t="str">
            <v xml:space="preserve">สืบทรัพย์ (คำสั่ง 4/2/2565)//สืบแล้ว </v>
          </cell>
          <cell r="BL846" t="str">
            <v>นายศราวุธ แง่มจันทร์</v>
          </cell>
          <cell r="BM846">
            <v>883163010290</v>
          </cell>
          <cell r="BU846" t="str">
            <v>วรกมล</v>
          </cell>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BB847" t="str">
            <v>สืบทรัพย์ (คำสั่ง 7/2/2565)//สืบแล้ว</v>
          </cell>
          <cell r="BL847" t="str">
            <v>นางรำพร เรืองไรโกเมน</v>
          </cell>
          <cell r="BM847">
            <v>883162010984</v>
          </cell>
          <cell r="BU847" t="str">
            <v>วรกมล</v>
          </cell>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D848">
            <v>17</v>
          </cell>
          <cell r="AE848">
            <v>11</v>
          </cell>
          <cell r="AF848">
            <v>2563</v>
          </cell>
          <cell r="AG848">
            <v>25</v>
          </cell>
          <cell r="AH848">
            <v>3</v>
          </cell>
          <cell r="AI848">
            <v>2564</v>
          </cell>
          <cell r="BB848" t="str">
            <v xml:space="preserve">สืบทรัพย์ (คำสั่ง 8/2/2565)//สืบแล้ว </v>
          </cell>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U848" t="str">
            <v>วรกมล</v>
          </cell>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D849">
            <v>20</v>
          </cell>
          <cell r="AE849">
            <v>6</v>
          </cell>
          <cell r="AF849">
            <v>2562</v>
          </cell>
          <cell r="AG849">
            <v>20</v>
          </cell>
          <cell r="AH849">
            <v>9</v>
          </cell>
          <cell r="AI849">
            <v>2562</v>
          </cell>
          <cell r="BB849" t="str">
            <v xml:space="preserve">สืบทรัพย์สำนักงานอื่นฟ้อง (คำสั่ง 8/2/2565)//สืบแล้ว </v>
          </cell>
          <cell r="BL849" t="str">
            <v>นางอำพร กิตติพันธ์เมธีกุล</v>
          </cell>
          <cell r="BM849">
            <v>823660010321</v>
          </cell>
          <cell r="BU849" t="str">
            <v>วรกมล</v>
          </cell>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D850">
            <v>8</v>
          </cell>
          <cell r="AE850">
            <v>1</v>
          </cell>
          <cell r="AF850">
            <v>2561</v>
          </cell>
          <cell r="AG850">
            <v>28</v>
          </cell>
          <cell r="AH850">
            <v>5</v>
          </cell>
          <cell r="AI850">
            <v>2561</v>
          </cell>
          <cell r="BB850" t="str">
            <v xml:space="preserve">สืบทรัพย์สำนักงานอื่นฟ้อง (คำสั่ง 8/2/2565)//สืบแล้ว </v>
          </cell>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T850">
            <v>6</v>
          </cell>
          <cell r="BU850" t="str">
            <v>วรกมล</v>
          </cell>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BB851" t="str">
            <v>สืบทรัพย์ (คำสั่ง 9/2/2565)//สืบแล้ว</v>
          </cell>
          <cell r="BL851" t="str">
            <v>นายสุรชาติ จำปา</v>
          </cell>
          <cell r="BM851">
            <v>0</v>
          </cell>
          <cell r="BU851" t="str">
            <v>สรวงสุดา</v>
          </cell>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BB852" t="str">
            <v>สืบทรัพย์ (คำสั่ง 9/2/2565)//สืบแล้ว</v>
          </cell>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T852">
            <v>4</v>
          </cell>
          <cell r="BU852" t="str">
            <v>สรวงสุดา</v>
          </cell>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AA853">
            <v>20</v>
          </cell>
          <cell r="AB853">
            <v>1</v>
          </cell>
          <cell r="AC853">
            <v>2563</v>
          </cell>
          <cell r="BB853" t="str">
            <v xml:space="preserve">สืบทรัพย์ (คำสั่ง 10/2/2565)//สืบแล้ว </v>
          </cell>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T853">
            <v>8</v>
          </cell>
          <cell r="BU853" t="str">
            <v>สรวงสุดา</v>
          </cell>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AA854">
            <v>10</v>
          </cell>
          <cell r="AB854">
            <v>9</v>
          </cell>
          <cell r="AC854">
            <v>2563</v>
          </cell>
          <cell r="BB854" t="str">
            <v>สืบทรัพย์สำนักงานอื่นฟ้อง (คำสั่ง 11/2/2565)</v>
          </cell>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T854">
            <v>4</v>
          </cell>
          <cell r="BU854" t="str">
            <v>เกศินี</v>
          </cell>
          <cell r="CL854">
            <v>242955</v>
          </cell>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AA855">
            <v>15</v>
          </cell>
          <cell r="AB855">
            <v>9</v>
          </cell>
          <cell r="AC855">
            <v>2563</v>
          </cell>
          <cell r="BB855" t="str">
            <v>สืบทรัพย์สำนักงานอื่นฟ้อง (คำสั่ง 11/2/2565)//สืบแล้ว</v>
          </cell>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T855">
            <v>3</v>
          </cell>
          <cell r="BU855" t="str">
            <v>เกศินี</v>
          </cell>
          <cell r="CL855">
            <v>242947</v>
          </cell>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BB856" t="str">
            <v>สืบทรัพย์สำนักงงานอื่นฟ้อง (คำสั่ง 11/2/2565)//สืบแล้ว</v>
          </cell>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T856">
            <v>6</v>
          </cell>
          <cell r="BU856" t="str">
            <v>เกศินี</v>
          </cell>
          <cell r="CL856">
            <v>242947</v>
          </cell>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AA857">
            <v>2</v>
          </cell>
          <cell r="AB857">
            <v>9</v>
          </cell>
          <cell r="AC857">
            <v>2563</v>
          </cell>
          <cell r="BB857" t="str">
            <v>สืบทรัพย์สำนักงานอื่นฟ้อง (คำสั่ง 11/2/2565)</v>
          </cell>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T857">
            <v>8</v>
          </cell>
          <cell r="BU857" t="str">
            <v>เกศินี</v>
          </cell>
          <cell r="CL857">
            <v>242955</v>
          </cell>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BB858" t="str">
            <v>สืบทรัพย์สำนักงานอื่นฟ้อง (คำสั่ง 11/2/2565)</v>
          </cell>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T858">
            <v>6</v>
          </cell>
          <cell r="BU858" t="str">
            <v>เกศินี</v>
          </cell>
          <cell r="CL858">
            <v>242955</v>
          </cell>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BB859" t="str">
            <v>สืบทรัพย์สำนักงานอื่นฟ้อง (คำสั่ง 11/2/2565)//สืบแล้ว</v>
          </cell>
          <cell r="BC859">
            <v>1800</v>
          </cell>
          <cell r="BD859">
            <v>30</v>
          </cell>
          <cell r="BE859">
            <v>6</v>
          </cell>
          <cell r="BF859">
            <v>2566</v>
          </cell>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T859">
            <v>6</v>
          </cell>
          <cell r="BU859" t="str">
            <v>เกศินี</v>
          </cell>
          <cell r="CL859">
            <v>242947</v>
          </cell>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AA860">
            <v>10</v>
          </cell>
          <cell r="AB860">
            <v>9</v>
          </cell>
          <cell r="AC860">
            <v>2563</v>
          </cell>
          <cell r="BB860" t="str">
            <v>สืบทรัพย์สำนักงานอื่นฟ้อง (คำสั่ง 11/2/2565)</v>
          </cell>
          <cell r="BC860" t="str">
            <v/>
          </cell>
          <cell r="BD860" t="str">
            <v/>
          </cell>
          <cell r="BE860" t="str">
            <v/>
          </cell>
          <cell r="BF860" t="str">
            <v/>
          </cell>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T860">
            <v>8</v>
          </cell>
          <cell r="BU860" t="str">
            <v>เกศินี</v>
          </cell>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AA861">
            <v>2</v>
          </cell>
          <cell r="AB861">
            <v>9</v>
          </cell>
          <cell r="AC861">
            <v>2563</v>
          </cell>
          <cell r="BB861" t="str">
            <v>สืบทรัพย์สำนักงานอื่นฟ้อง (คำสั่ง 11/2/2565)</v>
          </cell>
          <cell r="BC861" t="str">
            <v/>
          </cell>
          <cell r="BD861" t="str">
            <v/>
          </cell>
          <cell r="BE861" t="str">
            <v/>
          </cell>
          <cell r="BF861" t="str">
            <v/>
          </cell>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T861">
            <v>8</v>
          </cell>
          <cell r="BU861" t="str">
            <v>เกศินี</v>
          </cell>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AA862">
            <v>2</v>
          </cell>
          <cell r="AB862">
            <v>9</v>
          </cell>
          <cell r="AC862">
            <v>2563</v>
          </cell>
          <cell r="BB862" t="str">
            <v>สืบทรัพย์สำนักงานอื่นฟ้อง (คำสั่ง 11/2/2565)</v>
          </cell>
          <cell r="BC862">
            <v>1500</v>
          </cell>
          <cell r="BD862">
            <v>30</v>
          </cell>
          <cell r="BE862">
            <v>6</v>
          </cell>
          <cell r="BF862">
            <v>2566</v>
          </cell>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T862">
            <v>5</v>
          </cell>
          <cell r="BU862" t="str">
            <v>เกศินี</v>
          </cell>
          <cell r="CL862">
            <v>242955</v>
          </cell>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AA863">
            <v>2</v>
          </cell>
          <cell r="AB863">
            <v>9</v>
          </cell>
          <cell r="AC863">
            <v>2563</v>
          </cell>
          <cell r="BB863" t="str">
            <v>สืบทรัพย์สำนักงานอื่นฟ้อง (คำสั่ง 11/2/2565)</v>
          </cell>
          <cell r="BC863">
            <v>1800</v>
          </cell>
          <cell r="BD863">
            <v>26</v>
          </cell>
          <cell r="BE863">
            <v>9</v>
          </cell>
          <cell r="BF863">
            <v>2565</v>
          </cell>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T863">
            <v>6</v>
          </cell>
          <cell r="BU863" t="str">
            <v>เกศินี</v>
          </cell>
          <cell r="CL863">
            <v>242955</v>
          </cell>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AA864">
            <v>2</v>
          </cell>
          <cell r="AB864">
            <v>9</v>
          </cell>
          <cell r="AC864">
            <v>2563</v>
          </cell>
          <cell r="BB864" t="str">
            <v>สืบทรัพย์สำนักงานอื่นฟ้อง (คำสั่ง 11/2/2565)</v>
          </cell>
          <cell r="BC864" t="str">
            <v/>
          </cell>
          <cell r="BD864" t="str">
            <v/>
          </cell>
          <cell r="BE864" t="str">
            <v/>
          </cell>
          <cell r="BF864" t="str">
            <v/>
          </cell>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T864">
            <v>5</v>
          </cell>
          <cell r="BU864" t="str">
            <v>เกศินี</v>
          </cell>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AA865">
            <v>2</v>
          </cell>
          <cell r="AB865">
            <v>9</v>
          </cell>
          <cell r="AC865">
            <v>2563</v>
          </cell>
          <cell r="BB865" t="str">
            <v>สืบทรัพย์สำนักงานอื่นฟ้อง (คำสั่ง 11/2/2565)</v>
          </cell>
          <cell r="BC865" t="str">
            <v/>
          </cell>
          <cell r="BD865" t="str">
            <v/>
          </cell>
          <cell r="BE865" t="str">
            <v/>
          </cell>
          <cell r="BF865" t="str">
            <v/>
          </cell>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T865">
            <v>8</v>
          </cell>
          <cell r="BU865" t="str">
            <v>เกศินี</v>
          </cell>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AA866">
            <v>2</v>
          </cell>
          <cell r="AB866">
            <v>9</v>
          </cell>
          <cell r="AC866">
            <v>2563</v>
          </cell>
          <cell r="BB866" t="str">
            <v>สืบทรัพย์สำนักงานอื่นฟ้อง (คำสั่ง 11/2/2565)</v>
          </cell>
          <cell r="BC866">
            <v>1800</v>
          </cell>
          <cell r="BD866">
            <v>12</v>
          </cell>
          <cell r="BE866">
            <v>4</v>
          </cell>
          <cell r="BF866">
            <v>2566</v>
          </cell>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T866">
            <v>6</v>
          </cell>
          <cell r="BU866" t="str">
            <v>เกศินี</v>
          </cell>
          <cell r="CL866">
            <v>242955</v>
          </cell>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BB867" t="str">
            <v>สืบทรัพย์สำนักงานอื่นฟ้อง (คำสั่ง 11/2/2565)</v>
          </cell>
          <cell r="BC867">
            <v>1800</v>
          </cell>
          <cell r="BD867">
            <v>13</v>
          </cell>
          <cell r="BE867">
            <v>11</v>
          </cell>
          <cell r="BF867">
            <v>2566</v>
          </cell>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T867">
            <v>6</v>
          </cell>
          <cell r="BU867" t="str">
            <v>เกศินี</v>
          </cell>
          <cell r="CL867">
            <v>242955</v>
          </cell>
        </row>
        <row r="868">
          <cell r="B868">
            <v>1712</v>
          </cell>
          <cell r="C868">
            <v>863</v>
          </cell>
          <cell r="D868">
            <v>11</v>
          </cell>
          <cell r="E868">
            <v>2</v>
          </cell>
          <cell r="F868">
            <v>2565</v>
          </cell>
          <cell r="G868">
            <v>800063101052</v>
          </cell>
          <cell r="H868" t="str">
            <v>กลุ่มแม่บ้านเกษตรกรบ้านช่างเคิ่งบน ม.12</v>
          </cell>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AA868">
            <v>9</v>
          </cell>
          <cell r="AB868">
            <v>11</v>
          </cell>
          <cell r="AC868">
            <v>2564</v>
          </cell>
          <cell r="BB868" t="str">
            <v>สืบทรัพย์สำนักงานอื่นฟ้อง (คำสั่ง 11/2/2565)</v>
          </cell>
          <cell r="BC868">
            <v>4800</v>
          </cell>
          <cell r="BD868">
            <v>30</v>
          </cell>
          <cell r="BE868">
            <v>6</v>
          </cell>
          <cell r="BF868">
            <v>2566</v>
          </cell>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T868">
            <v>16</v>
          </cell>
          <cell r="BU868" t="str">
            <v>เกศินี</v>
          </cell>
          <cell r="CL868">
            <v>242955</v>
          </cell>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AA869">
            <v>21</v>
          </cell>
          <cell r="AB869">
            <v>6</v>
          </cell>
          <cell r="AC869">
            <v>2564</v>
          </cell>
          <cell r="BB869" t="str">
            <v>สืบทรัพย์สำนักงานอื่นฟ้อง (คำสั่ง 11/2/2565)</v>
          </cell>
          <cell r="BC869">
            <v>1800</v>
          </cell>
          <cell r="BD869">
            <v>7</v>
          </cell>
          <cell r="BE869">
            <v>11</v>
          </cell>
          <cell r="BF869">
            <v>2565</v>
          </cell>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T869">
            <v>6</v>
          </cell>
          <cell r="BU869" t="str">
            <v>เกศินี</v>
          </cell>
          <cell r="CL869">
            <v>242955</v>
          </cell>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AA870">
            <v>21</v>
          </cell>
          <cell r="AB870">
            <v>6</v>
          </cell>
          <cell r="AC870">
            <v>2564</v>
          </cell>
          <cell r="BB870" t="str">
            <v>สืบทรัพย์สำนักงานอื่นฟ้อง (คำสั่ง 11/2/2565)//สืบแล้ว ค้ำวนกับแฟ้ม 1703</v>
          </cell>
          <cell r="BC870" t="str">
            <v/>
          </cell>
          <cell r="BD870" t="str">
            <v/>
          </cell>
          <cell r="BE870" t="str">
            <v/>
          </cell>
          <cell r="BF870" t="str">
            <v/>
          </cell>
          <cell r="BL870" t="str">
            <v>นายวรพล คำก๋า</v>
          </cell>
          <cell r="BM870">
            <v>0</v>
          </cell>
          <cell r="BU870" t="str">
            <v>เกศินี</v>
          </cell>
          <cell r="CL870">
            <v>242947</v>
          </cell>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BB871" t="str">
            <v>สืบทรัพย์สำนักงงานอื่นฟ้อง (คำสั่ง 11/2/2565)//สืบแล้ว</v>
          </cell>
          <cell r="BC871">
            <v>600</v>
          </cell>
          <cell r="BD871">
            <v>30</v>
          </cell>
          <cell r="BE871">
            <v>6</v>
          </cell>
          <cell r="BF871">
            <v>2566</v>
          </cell>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T871">
            <v>2</v>
          </cell>
          <cell r="BU871" t="str">
            <v>เกศินี</v>
          </cell>
          <cell r="CL871">
            <v>242947</v>
          </cell>
        </row>
        <row r="872">
          <cell r="B872">
            <v>1716</v>
          </cell>
          <cell r="C872">
            <v>867</v>
          </cell>
          <cell r="D872">
            <v>11</v>
          </cell>
          <cell r="E872">
            <v>2</v>
          </cell>
          <cell r="F872">
            <v>2565</v>
          </cell>
          <cell r="G872">
            <v>800080738027</v>
          </cell>
          <cell r="H872" t="str">
            <v>นางสาว</v>
          </cell>
          <cell r="I872" t="str">
            <v>พัชรี</v>
          </cell>
          <cell r="J872" t="str">
            <v>ปักษา</v>
          </cell>
          <cell r="S872" t="str">
            <v>แขวงเชียงใหม่</v>
          </cell>
          <cell r="T872" t="str">
            <v>ผบ.13740</v>
          </cell>
          <cell r="U872">
            <v>2562</v>
          </cell>
          <cell r="V872" t="str">
            <v>ผบ.975</v>
          </cell>
          <cell r="W872">
            <v>2563</v>
          </cell>
          <cell r="BB872" t="str">
            <v>สืบทรัพย์สำนักงานอื่นฟ้อง (คำสั่ง 11/2/2565)</v>
          </cell>
          <cell r="BC872">
            <v>1500</v>
          </cell>
          <cell r="BD872">
            <v>31</v>
          </cell>
          <cell r="BE872">
            <v>8</v>
          </cell>
          <cell r="BF872">
            <v>2565</v>
          </cell>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T872">
            <v>5</v>
          </cell>
          <cell r="BU872" t="str">
            <v>เกศินี</v>
          </cell>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S873" t="str">
            <v>แขวงเชียงใหม่</v>
          </cell>
          <cell r="T873" t="str">
            <v>ผบ.13743</v>
          </cell>
          <cell r="U873">
            <v>2562</v>
          </cell>
          <cell r="V873" t="str">
            <v>ผบ.915</v>
          </cell>
          <cell r="W873">
            <v>2563</v>
          </cell>
          <cell r="BB873" t="str">
            <v>สืบทรัพย์สำนักงานอื่นฟ้อง (คำสั่ง 11/2/2565)</v>
          </cell>
          <cell r="BC873">
            <v>900</v>
          </cell>
          <cell r="BD873">
            <v>31</v>
          </cell>
          <cell r="BE873">
            <v>8</v>
          </cell>
          <cell r="BF873">
            <v>2565</v>
          </cell>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T873">
            <v>3</v>
          </cell>
          <cell r="BU873" t="str">
            <v>เกศินี</v>
          </cell>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BB874" t="str">
            <v>สืบทรัพย์สำนักงานอื่นฟ้อง (คำสั่ง 11/2/2565)</v>
          </cell>
          <cell r="BC874">
            <v>1200</v>
          </cell>
          <cell r="BD874">
            <v>31</v>
          </cell>
          <cell r="BE874">
            <v>8</v>
          </cell>
          <cell r="BF874">
            <v>2565</v>
          </cell>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T874">
            <v>4</v>
          </cell>
          <cell r="BU874" t="str">
            <v>เกศินี</v>
          </cell>
          <cell r="CL874">
            <v>242961</v>
          </cell>
        </row>
        <row r="875">
          <cell r="B875">
            <v>1719</v>
          </cell>
          <cell r="C875">
            <v>870</v>
          </cell>
          <cell r="D875">
            <v>11</v>
          </cell>
          <cell r="E875">
            <v>2</v>
          </cell>
          <cell r="F875">
            <v>2565</v>
          </cell>
          <cell r="G875">
            <v>800053505163</v>
          </cell>
          <cell r="H875" t="str">
            <v>นาง</v>
          </cell>
          <cell r="I875" t="str">
            <v>เฉลิมศรี</v>
          </cell>
          <cell r="J875" t="str">
            <v>คำซาว</v>
          </cell>
          <cell r="L875" t="str">
            <v>บิ๊กซี หางดง</v>
          </cell>
          <cell r="M875" t="str">
            <v>เชียงใหม่ 3</v>
          </cell>
          <cell r="N875">
            <v>8</v>
          </cell>
          <cell r="O875" t="str">
            <v>สินเชื่อธนาคารประชาชน</v>
          </cell>
          <cell r="S875" t="str">
            <v>แขวงเชียงใหม่</v>
          </cell>
          <cell r="T875" t="str">
            <v>ผบ.13749</v>
          </cell>
          <cell r="U875">
            <v>2562</v>
          </cell>
          <cell r="V875">
            <v>899</v>
          </cell>
          <cell r="W875">
            <v>2563</v>
          </cell>
          <cell r="BB875" t="str">
            <v>สืบทรัพย์สำนักงานอื่นฟ้อง (คำสั่ง 11/2/2565)</v>
          </cell>
          <cell r="BC875">
            <v>1800</v>
          </cell>
          <cell r="BD875">
            <v>17</v>
          </cell>
          <cell r="BE875">
            <v>5</v>
          </cell>
          <cell r="BF875">
            <v>2566</v>
          </cell>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T875">
            <v>6</v>
          </cell>
          <cell r="BU875" t="str">
            <v>เกศินี</v>
          </cell>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L876" t="str">
            <v>บิ๊กซี หางดง</v>
          </cell>
          <cell r="O876" t="str">
            <v>สินเชื่อธนาคารเพื่อประชาชน</v>
          </cell>
          <cell r="S876" t="str">
            <v>แขวงเชียงใหม่</v>
          </cell>
          <cell r="T876" t="str">
            <v>ผบ.13752</v>
          </cell>
          <cell r="U876">
            <v>2562</v>
          </cell>
          <cell r="V876" t="str">
            <v>ผบ.3252</v>
          </cell>
          <cell r="W876">
            <v>2563</v>
          </cell>
          <cell r="BB876" t="str">
            <v>สืบทรัพย์สำนักงานอื่นฟ้อง (คำสั่ง 11/2/2565)</v>
          </cell>
          <cell r="BC876">
            <v>900</v>
          </cell>
          <cell r="BD876">
            <v>30</v>
          </cell>
          <cell r="BE876">
            <v>6</v>
          </cell>
          <cell r="BF876">
            <v>2566</v>
          </cell>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T876">
            <v>3</v>
          </cell>
          <cell r="BU876" t="str">
            <v>เกศินี</v>
          </cell>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S877" t="str">
            <v>แขวงเชียงใหม่</v>
          </cell>
          <cell r="T877" t="str">
            <v>ผบ.13753</v>
          </cell>
          <cell r="U877">
            <v>2562</v>
          </cell>
          <cell r="V877" t="str">
            <v>ผบ3251</v>
          </cell>
          <cell r="W877">
            <v>2563</v>
          </cell>
          <cell r="BB877" t="str">
            <v>สืบทรัพย์สำนักงานอื่นฟ้อง (คำสั่ง 11/2/2565)</v>
          </cell>
          <cell r="BC877">
            <v>900</v>
          </cell>
          <cell r="BD877">
            <v>18</v>
          </cell>
          <cell r="BE877">
            <v>8</v>
          </cell>
          <cell r="BF877">
            <v>2566</v>
          </cell>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T877">
            <v>3</v>
          </cell>
          <cell r="BU877" t="str">
            <v>เกศินี</v>
          </cell>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S878" t="str">
            <v>แขวงเชียงใหม่</v>
          </cell>
          <cell r="BB878" t="str">
            <v>สืบทรัพย์สำนักงานอื่นฟ้อง (คำสั่ง 11/2/2565)</v>
          </cell>
          <cell r="BC878" t="str">
            <v/>
          </cell>
          <cell r="BD878" t="str">
            <v/>
          </cell>
          <cell r="BE878" t="str">
            <v/>
          </cell>
          <cell r="BF878" t="str">
            <v/>
          </cell>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T878">
            <v>3</v>
          </cell>
          <cell r="BU878" t="str">
            <v>เกศินี</v>
          </cell>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S879" t="str">
            <v>แขวงเชียงใหม่</v>
          </cell>
          <cell r="T879" t="str">
            <v>ผบ.5402</v>
          </cell>
          <cell r="U879">
            <v>2563</v>
          </cell>
          <cell r="V879" t="str">
            <v>ผบ.6445</v>
          </cell>
          <cell r="W879">
            <v>2563</v>
          </cell>
          <cell r="BB879" t="str">
            <v>สืบทรัพย์สำนักงานอื่นฟ้อง (คำสั่ง 11/2/2565)</v>
          </cell>
          <cell r="BC879">
            <v>1200</v>
          </cell>
          <cell r="BD879">
            <v>17</v>
          </cell>
          <cell r="BE879">
            <v>5</v>
          </cell>
          <cell r="BF879">
            <v>2566</v>
          </cell>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T879">
            <v>4</v>
          </cell>
          <cell r="BU879" t="str">
            <v>เกศินี</v>
          </cell>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AA880">
            <v>5</v>
          </cell>
          <cell r="AB880">
            <v>7</v>
          </cell>
          <cell r="AC880">
            <v>2564</v>
          </cell>
          <cell r="BB880" t="str">
            <v>สืบทรัพย์สำนักงานอื่นฟ้อง (คำสั่ง 11/2/2565)</v>
          </cell>
          <cell r="BC880">
            <v>600</v>
          </cell>
          <cell r="BD880">
            <v>30</v>
          </cell>
          <cell r="BE880">
            <v>6</v>
          </cell>
          <cell r="BF880">
            <v>2566</v>
          </cell>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T880">
            <v>2</v>
          </cell>
          <cell r="BU880" t="str">
            <v>เกศินี</v>
          </cell>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AA881">
            <v>31</v>
          </cell>
          <cell r="AB881">
            <v>8</v>
          </cell>
          <cell r="AC881">
            <v>2563</v>
          </cell>
          <cell r="BB881" t="str">
            <v>สืบทรัพย์สำนักงานอื่นฟ้อง (คำสั่ง 11/2/2565)//สืบแล้ว</v>
          </cell>
          <cell r="BC881">
            <v>1800</v>
          </cell>
          <cell r="BD881">
            <v>15</v>
          </cell>
          <cell r="BE881">
            <v>12</v>
          </cell>
          <cell r="BF881">
            <v>2565</v>
          </cell>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T881">
            <v>6</v>
          </cell>
          <cell r="BU881" t="str">
            <v>เกศินี</v>
          </cell>
          <cell r="CL881">
            <v>242947</v>
          </cell>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AA882">
            <v>10</v>
          </cell>
          <cell r="AB882">
            <v>9</v>
          </cell>
          <cell r="AC882">
            <v>2563</v>
          </cell>
          <cell r="BB882" t="str">
            <v>สืบทรัพย์สำนักงานอื่นฟ้อง (คำสั่ง 11/2/2565)//กำลังดำเนินการสืบทรัพย์</v>
          </cell>
          <cell r="BC882">
            <v>1500</v>
          </cell>
          <cell r="BD882">
            <v>15</v>
          </cell>
          <cell r="BE882">
            <v>12</v>
          </cell>
          <cell r="BF882">
            <v>2565</v>
          </cell>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U882" t="str">
            <v>จันทร์นิภา</v>
          </cell>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AA883">
            <v>4</v>
          </cell>
          <cell r="AB883">
            <v>8</v>
          </cell>
          <cell r="AC883">
            <v>2563</v>
          </cell>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AA884">
            <v>4</v>
          </cell>
          <cell r="AB884">
            <v>8</v>
          </cell>
          <cell r="AC884">
            <v>2563</v>
          </cell>
          <cell r="BB884" t="str">
            <v>สืบทรัพย์สำนักงานอื่นฟ้อง (คำสั่ง 11/2/2565)//กำลังดำเนินการสืบทรัพย์</v>
          </cell>
          <cell r="BC884">
            <v>1500</v>
          </cell>
          <cell r="BD884">
            <v>31</v>
          </cell>
          <cell r="BE884">
            <v>8</v>
          </cell>
          <cell r="BF884">
            <v>2565</v>
          </cell>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BB885" t="str">
            <v>สืบทรัพย์สำนักงานอื่นฟ้อง (คำสั่ง 11/2/2565)//กำลังดำเนินการสืบทรัพย์</v>
          </cell>
          <cell r="BC885">
            <v>900</v>
          </cell>
          <cell r="BD885">
            <v>20</v>
          </cell>
          <cell r="BE885">
            <v>2</v>
          </cell>
          <cell r="BF885">
            <v>2566</v>
          </cell>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U885" t="str">
            <v>จันทร์นิภา</v>
          </cell>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BB886" t="str">
            <v>สืบทรัพย์สำนักงานอื่นฟ้อง (คำสั่ง 11/2/2565)//กำลังดำเนินการสืบทรัพย์</v>
          </cell>
          <cell r="BC886">
            <v>1200</v>
          </cell>
          <cell r="BD886">
            <v>7</v>
          </cell>
          <cell r="BE886">
            <v>11</v>
          </cell>
          <cell r="BF886">
            <v>2565</v>
          </cell>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U886" t="str">
            <v>จันทร์นิภา</v>
          </cell>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BB887" t="str">
            <v>สืบทรัพย์สำนักงานอื่นฟ้อง (คำสั่ง 11/2/2565)//กำลังดำเนินการสืบทรัพย์</v>
          </cell>
          <cell r="BC887">
            <v>1500</v>
          </cell>
          <cell r="BD887">
            <v>7</v>
          </cell>
          <cell r="BE887">
            <v>11</v>
          </cell>
          <cell r="BF887">
            <v>2565</v>
          </cell>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U887" t="str">
            <v>จันทร์นิภา</v>
          </cell>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row>
        <row r="888">
          <cell r="B888">
            <v>1732</v>
          </cell>
          <cell r="C888">
            <v>883</v>
          </cell>
          <cell r="D888">
            <v>11</v>
          </cell>
          <cell r="E888">
            <v>2</v>
          </cell>
          <cell r="F888">
            <v>2565</v>
          </cell>
          <cell r="G888">
            <v>800038673631</v>
          </cell>
          <cell r="H888" t="str">
            <v>วิสาหกิจชุมชนตำบลดอยเต่า 1</v>
          </cell>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BB888" t="str">
            <v>สืบทรัพย์สำนักงานอื่นฟ้อง (คำสั่ง 11/2/2565)//กำลังดำเนินการสืบทรัพย์</v>
          </cell>
          <cell r="BC888">
            <v>3900</v>
          </cell>
          <cell r="BD888">
            <v>9</v>
          </cell>
          <cell r="BE888">
            <v>5</v>
          </cell>
          <cell r="BF888">
            <v>2567</v>
          </cell>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AA889">
            <v>3</v>
          </cell>
          <cell r="AB889">
            <v>2</v>
          </cell>
          <cell r="AC889">
            <v>2563</v>
          </cell>
          <cell r="BB889" t="str">
            <v>สืบทรัพย์สำนักงานอื่นฟ้อง (คำสั่ง 11/2/2565)//กำลังดำเนินการสืบทรัพย์</v>
          </cell>
          <cell r="BC889">
            <v>1800</v>
          </cell>
          <cell r="BD889">
            <v>7</v>
          </cell>
          <cell r="BE889">
            <v>11</v>
          </cell>
          <cell r="BF889">
            <v>2565</v>
          </cell>
          <cell r="BL889" t="str">
            <v>นางภาสิน คำปัน</v>
          </cell>
          <cell r="BM889">
            <v>823759010493</v>
          </cell>
          <cell r="BU889" t="str">
            <v>จันทร์นิภา</v>
          </cell>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AA890">
            <v>31</v>
          </cell>
          <cell r="AB890">
            <v>8</v>
          </cell>
          <cell r="AC890">
            <v>2563</v>
          </cell>
          <cell r="BB890" t="str">
            <v>สืบทรัพย์สำนักงานอื่นฟ้อง (คำสั่ง 11/2/2565)//กำลังดำเนินการสืบทรัพย์</v>
          </cell>
          <cell r="BC890">
            <v>900</v>
          </cell>
          <cell r="BD890">
            <v>18</v>
          </cell>
          <cell r="BE890">
            <v>11</v>
          </cell>
          <cell r="BF890">
            <v>2565</v>
          </cell>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U890" t="str">
            <v>จันทร์นิภา</v>
          </cell>
          <cell r="BW890" t="str">
            <v>1.นางสาวทัศนีย์ สายปั๋น
2.นายอาทิตย์ หมูกลาง</v>
          </cell>
          <cell r="BX890" t="str">
            <v>จำเลยที่ 1
จำเลยที่ 2</v>
          </cell>
          <cell r="BY890" t="str">
            <v>1510100026340
1509900131456</v>
          </cell>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AA891">
            <v>31</v>
          </cell>
          <cell r="AB891">
            <v>8</v>
          </cell>
          <cell r="AC891">
            <v>2563</v>
          </cell>
          <cell r="BB891" t="str">
            <v>สืบทรัพย์สำนักงานอื่นฟ้อง (คำสั่ง 11/2/2565)//กำลังดำเนินการสืบทรัพย์</v>
          </cell>
          <cell r="BC891" t="str">
            <v/>
          </cell>
          <cell r="BD891" t="str">
            <v/>
          </cell>
          <cell r="BE891" t="str">
            <v/>
          </cell>
          <cell r="BF891" t="str">
            <v/>
          </cell>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U891" t="str">
            <v>จันทร์นิภา</v>
          </cell>
          <cell r="BW891" t="str">
            <v>1.นายเอกชัย สุทธเสน
2.นางกัลยา นันทกิจรัตนกูล</v>
          </cell>
          <cell r="BX891" t="str">
            <v>จำเลยที่ 1
จำเลยที่ 2</v>
          </cell>
          <cell r="BY891" t="str">
            <v>3500200936841
3510200207296</v>
          </cell>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AA892">
            <v>29</v>
          </cell>
          <cell r="AB892">
            <v>9</v>
          </cell>
          <cell r="AC892">
            <v>2563</v>
          </cell>
          <cell r="BB892" t="str">
            <v>สืบทรัพย์สำนักงานอื่นฟ้อง (คำสั่ง 11/2/2565)//กำลังดำเนินการสืบทรัพย์</v>
          </cell>
          <cell r="BC892">
            <v>1800</v>
          </cell>
          <cell r="BD892">
            <v>7</v>
          </cell>
          <cell r="BE892">
            <v>11</v>
          </cell>
          <cell r="BF892">
            <v>2565</v>
          </cell>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U892" t="str">
            <v>จันทร์นิภา</v>
          </cell>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AA893">
            <v>8</v>
          </cell>
          <cell r="AB893">
            <v>9</v>
          </cell>
          <cell r="AC893">
            <v>2563</v>
          </cell>
          <cell r="BB893" t="str">
            <v>สืบทรัพย์สำนักงานอื่นฟ้อง (คำสั่ง 11/2/2565)//กำลังดำเนินการสืบทรัพย์</v>
          </cell>
          <cell r="BC893">
            <v>1800</v>
          </cell>
          <cell r="BD893">
            <v>7</v>
          </cell>
          <cell r="BE893">
            <v>11</v>
          </cell>
          <cell r="BF893">
            <v>2565</v>
          </cell>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U893" t="str">
            <v>จันทร์นิภา</v>
          </cell>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BB894" t="str">
            <v>สืบทรัพย์สำนักงานอื่นฟ้อง (คำสั่ง 11/2/2565)//กำลังดำเนินการสืบทรัพย์</v>
          </cell>
          <cell r="BC894">
            <v>900</v>
          </cell>
          <cell r="BD894">
            <v>18</v>
          </cell>
          <cell r="BE894">
            <v>11</v>
          </cell>
          <cell r="BF894">
            <v>2565</v>
          </cell>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U894" t="str">
            <v>จันทร์นิภา</v>
          </cell>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BB895" t="str">
            <v>สืบทรัพย์สำนักงานอื่นฟ้อง (คำสั่ง 11/2/2565)//กำลังดำเนินการสืบทรัพย์</v>
          </cell>
          <cell r="BC895">
            <v>1800</v>
          </cell>
          <cell r="BD895">
            <v>7</v>
          </cell>
          <cell r="BE895">
            <v>11</v>
          </cell>
          <cell r="BF895">
            <v>2565</v>
          </cell>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AA896">
            <v>27</v>
          </cell>
          <cell r="AB896">
            <v>1</v>
          </cell>
          <cell r="AC896">
            <v>2563</v>
          </cell>
          <cell r="BB896" t="str">
            <v>สืบทรัพย์สำนักงานอื่นฟ้อง (คำสั่ง 11/2/2565)//กำลังดำเนินการสืบทรัพย์</v>
          </cell>
          <cell r="BC896" t="str">
            <v>900
900</v>
          </cell>
          <cell r="BD896" t="str">
            <v>7
16</v>
          </cell>
          <cell r="BE896" t="str">
            <v>11
5</v>
          </cell>
          <cell r="BF896" t="str">
            <v>2565
2568</v>
          </cell>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U896" t="str">
            <v>จันทร์นิภา</v>
          </cell>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BB897" t="str">
            <v>สืบทรัพย์สำนักงานอื่นฟ้อง (คำสั่ง 11/2/2565)//กำลังดำเนินการสืบทรัพย์</v>
          </cell>
          <cell r="BC897">
            <v>1200</v>
          </cell>
          <cell r="BD897">
            <v>7</v>
          </cell>
          <cell r="BE897">
            <v>11</v>
          </cell>
          <cell r="BF897">
            <v>2565</v>
          </cell>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U897" t="str">
            <v>จันทร์นิภา</v>
          </cell>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BB898" t="str">
            <v>สืบทรัพย์สำนักงานอื่นฟ้อง (คำสั่ง 11/2/2565)//กำลังดำเนินการสืบทรัพย์</v>
          </cell>
          <cell r="BC898" t="str">
            <v/>
          </cell>
          <cell r="BD898" t="str">
            <v/>
          </cell>
          <cell r="BE898" t="str">
            <v/>
          </cell>
          <cell r="BF898" t="str">
            <v/>
          </cell>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U898" t="str">
            <v>จันทร์นิภา</v>
          </cell>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AA899">
            <v>27</v>
          </cell>
          <cell r="AB899">
            <v>1</v>
          </cell>
          <cell r="AC899">
            <v>2563</v>
          </cell>
          <cell r="BB899" t="str">
            <v>สืบทรัพย์สำนักงานอื่นฟ้อง (คำสั่ง 11/2/2565)//กำลังดำเนินการสืบทรัพย์</v>
          </cell>
          <cell r="BC899">
            <v>2400</v>
          </cell>
          <cell r="BD899">
            <v>18</v>
          </cell>
          <cell r="BE899">
            <v>8</v>
          </cell>
          <cell r="BF899">
            <v>2566</v>
          </cell>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U899" t="str">
            <v>จันทร์นิภา</v>
          </cell>
          <cell r="BW899" t="str">
            <v>1.นางสาววิภาภรณ์ ราชกิต
2.นายสุวรรณ์ ทิพวงศ์</v>
          </cell>
          <cell r="BX899" t="str">
            <v xml:space="preserve">จำเลยที่ 1
จำเลยที่ 2
</v>
          </cell>
          <cell r="BY899" t="str">
            <v>1509900854806
3560300798598</v>
          </cell>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BB900" t="str">
            <v>สืบทรัพย์สำนักงานอื่นฟ้อง (คำสั่ง 11/2/2565)//กำลังดำเนินการสืบทรัพย์</v>
          </cell>
          <cell r="BC900">
            <v>1800</v>
          </cell>
          <cell r="BD900">
            <v>31</v>
          </cell>
          <cell r="BE900">
            <v>8</v>
          </cell>
          <cell r="BF900">
            <v>2565</v>
          </cell>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U900" t="str">
            <v>จันทร์นิภา</v>
          </cell>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AA901">
            <v>29</v>
          </cell>
          <cell r="AB901">
            <v>9</v>
          </cell>
          <cell r="AC901">
            <v>2563</v>
          </cell>
          <cell r="BB901" t="str">
            <v>สืบทรัพย์สำนักงานอื่นฟ้อง (คำสั่ง 11/2/2565)//กำลังดำเนินการสืบทรัพย์</v>
          </cell>
          <cell r="BC901">
            <v>900</v>
          </cell>
          <cell r="BD901">
            <v>7</v>
          </cell>
          <cell r="BE901">
            <v>11</v>
          </cell>
          <cell r="BF901">
            <v>2565</v>
          </cell>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U901" t="str">
            <v>จันทร์นิภา</v>
          </cell>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BB902" t="str">
            <v>สืบทรัพย์สำนักงานอื่นฟ้อง (คำสั่ง 11/2/2565)//กำลังดำเนินการสืบทรัพย์</v>
          </cell>
          <cell r="BC902">
            <v>300</v>
          </cell>
          <cell r="BD902">
            <v>7</v>
          </cell>
          <cell r="BE902">
            <v>11</v>
          </cell>
          <cell r="BF902">
            <v>2565</v>
          </cell>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U902" t="str">
            <v>จันทร์นิภา</v>
          </cell>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BB903" t="str">
            <v>สืบทรัพย์สำนักงานอื่นฟ้อง (คำสั่ง 11/2/2565)//กำลังดำเนินการสืบทรัพย์</v>
          </cell>
          <cell r="BC903">
            <v>300</v>
          </cell>
          <cell r="BD903">
            <v>7</v>
          </cell>
          <cell r="BE903">
            <v>11</v>
          </cell>
          <cell r="BF903">
            <v>2565</v>
          </cell>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U903" t="str">
            <v>จันทร์นิภา</v>
          </cell>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BB904" t="str">
            <v>สืบทรัพย์สำนักงานอื่นฟ้อง (คำสั่ง 11/2/2565)//กำลังดำเนินการสืบทรัพย์</v>
          </cell>
          <cell r="BC904">
            <v>300</v>
          </cell>
          <cell r="BD904">
            <v>7</v>
          </cell>
          <cell r="BE904">
            <v>11</v>
          </cell>
          <cell r="BF904">
            <v>2565</v>
          </cell>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U904" t="str">
            <v>จันทร์นิภา</v>
          </cell>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BB905" t="str">
            <v>สืบทรัพย์สำนักงานอื่นฟ้อง (คำสั่ง 11/2/2565)//กำลังดำเนินการสืบทรัพย์</v>
          </cell>
          <cell r="BC905">
            <v>300</v>
          </cell>
          <cell r="BD905">
            <v>7</v>
          </cell>
          <cell r="BE905">
            <v>11</v>
          </cell>
          <cell r="BF905">
            <v>2565</v>
          </cell>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U905" t="str">
            <v>จันทร์นิภา</v>
          </cell>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BB906" t="str">
            <v>สืบทรัพย์สำนักงานอื่นฟ้อง (คำสั่ง 11/2/2565)//กำลังดำเนินการสืบทรัพย์</v>
          </cell>
          <cell r="BC906">
            <v>300</v>
          </cell>
          <cell r="BD906">
            <v>7</v>
          </cell>
          <cell r="BE906">
            <v>11</v>
          </cell>
          <cell r="BF906">
            <v>2565</v>
          </cell>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U906" t="str">
            <v>จันทร์นิภา</v>
          </cell>
          <cell r="BW906" t="str">
            <v>1.นางปิ่นปินัทธิ์ ภรณ์พงศ์หทัย
2.นางสาวอำไพ บุญสูง</v>
          </cell>
          <cell r="BX906" t="str">
            <v>จำเลยที่ 1
จำเลยที่ 2</v>
          </cell>
          <cell r="BY906" t="str">
            <v>3501900184249
3501900186110</v>
          </cell>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BB907" t="str">
            <v>สืบทรัพย์สำนักงานอื่นฟ้อง (คำสั่ง 11/2/2565)//กำลังดำเนินการสืบทรัพย์</v>
          </cell>
          <cell r="BC907">
            <v>300</v>
          </cell>
          <cell r="BD907">
            <v>7</v>
          </cell>
          <cell r="BE907">
            <v>11</v>
          </cell>
          <cell r="BF907">
            <v>2565</v>
          </cell>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U907" t="str">
            <v>จันทร์นิภา</v>
          </cell>
          <cell r="BW907" t="str">
            <v>1.นายคนึง นาวงษ์</v>
          </cell>
          <cell r="BX907" t="str">
            <v>จำเลยที่ 1</v>
          </cell>
          <cell r="BY907">
            <v>3501400403731</v>
          </cell>
        </row>
        <row r="908">
          <cell r="B908">
            <v>1752</v>
          </cell>
          <cell r="C908">
            <v>903</v>
          </cell>
          <cell r="D908">
            <v>22</v>
          </cell>
          <cell r="E908">
            <v>2</v>
          </cell>
          <cell r="F908">
            <v>2565</v>
          </cell>
          <cell r="G908">
            <v>80005821907</v>
          </cell>
          <cell r="H908" t="str">
            <v>นาง</v>
          </cell>
          <cell r="I908" t="str">
            <v>กิ่งแก้ว</v>
          </cell>
          <cell r="J908" t="str">
            <v>ตั๋นยะ</v>
          </cell>
          <cell r="L908" t="str">
            <v>มหาวิทยาลัยเชียงใหม่</v>
          </cell>
          <cell r="M908" t="str">
            <v>เชียงให่ 2</v>
          </cell>
          <cell r="N908">
            <v>8</v>
          </cell>
          <cell r="S908" t="str">
            <v>จังหวัดฮอด</v>
          </cell>
          <cell r="T908" t="str">
            <v>ผบ.1117</v>
          </cell>
          <cell r="U908" t="str">
            <v>2560</v>
          </cell>
          <cell r="V908" t="str">
            <v>ผบ.150</v>
          </cell>
          <cell r="W908">
            <v>2561</v>
          </cell>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L908" t="str">
            <v>นางกิ่งแก้ว ตั๋นยะ</v>
          </cell>
          <cell r="BM908">
            <v>0</v>
          </cell>
          <cell r="BU908" t="str">
            <v>ศรัญญู</v>
          </cell>
          <cell r="BW908" t="str">
            <v>1.นายเลิศ จุลกิจ</v>
          </cell>
          <cell r="BX908" t="str">
            <v>จำเลยที่ 1</v>
          </cell>
          <cell r="BY908">
            <v>3501900438704</v>
          </cell>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BB909" t="str">
            <v>สืบทรัพย์สำนักงานอื่นฟ้อง (คำสั่ง 11/2/2565)//กำลังดำเนินการสืบทรัพย์</v>
          </cell>
          <cell r="BC909">
            <v>600</v>
          </cell>
          <cell r="BD909">
            <v>7</v>
          </cell>
          <cell r="BE909">
            <v>11</v>
          </cell>
          <cell r="BF909">
            <v>2565</v>
          </cell>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U909" t="str">
            <v>จันทร์นิภา</v>
          </cell>
          <cell r="BW909" t="str">
            <v>1.นายมา ดอนปัน</v>
          </cell>
          <cell r="BX909" t="str">
            <v>จำเลยที่ 1</v>
          </cell>
          <cell r="BY909">
            <v>3501900396319</v>
          </cell>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BB910" t="str">
            <v>สืบทรัพย์สำนักงานอื่นฟ้อง (คำสั่ง 11/2/2565)//กำลังดำเนินการสืบทรัพย์</v>
          </cell>
          <cell r="BC910">
            <v>300</v>
          </cell>
          <cell r="BD910">
            <v>7</v>
          </cell>
          <cell r="BE910">
            <v>11</v>
          </cell>
          <cell r="BF910">
            <v>2565</v>
          </cell>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U910" t="str">
            <v>จันทร์นิภา</v>
          </cell>
          <cell r="BW910" t="str">
            <v>1.นายอนุรักษ์ มาลา</v>
          </cell>
          <cell r="BX910" t="str">
            <v>จำเลยที่ 1</v>
          </cell>
          <cell r="BY910">
            <v>3501900408813</v>
          </cell>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BB911" t="str">
            <v>สืบทรัพย์ (คำสั่ง 23/2/2565)//กำลังดำเนินการสืบทรัพย์</v>
          </cell>
          <cell r="BC911">
            <v>900</v>
          </cell>
          <cell r="BD911">
            <v>16</v>
          </cell>
          <cell r="BE911">
            <v>9</v>
          </cell>
          <cell r="BF911">
            <v>2565</v>
          </cell>
          <cell r="BL911" t="str">
            <v>นายอาทิตย์ มอกอง</v>
          </cell>
          <cell r="BM911">
            <v>0</v>
          </cell>
          <cell r="BU911" t="str">
            <v>วรกมล</v>
          </cell>
          <cell r="BW911" t="str">
            <v>1.นางสายทอง มาลา</v>
          </cell>
          <cell r="BX911" t="str">
            <v>จำเลยที่ 1</v>
          </cell>
          <cell r="BY911">
            <v>3501900408783</v>
          </cell>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BD912">
            <v>18</v>
          </cell>
          <cell r="BE912">
            <v>1</v>
          </cell>
          <cell r="BF912">
            <v>2566</v>
          </cell>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U912" t="str">
            <v>จันทร์นิภา</v>
          </cell>
        </row>
        <row r="913">
          <cell r="B913">
            <v>1757</v>
          </cell>
          <cell r="C913">
            <v>908</v>
          </cell>
          <cell r="D913">
            <v>7</v>
          </cell>
          <cell r="E913">
            <v>3</v>
          </cell>
          <cell r="F913">
            <v>2565</v>
          </cell>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U913" t="str">
            <v>จันทร์นิภา</v>
          </cell>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BB914" t="str">
            <v>สืบทรัพย์ (คำสั่ง 9/3/2565)</v>
          </cell>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BB915" t="str">
            <v>สืบทรัพย์ (คำสั่ง 11/3/2565)</v>
          </cell>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AA916">
            <v>18</v>
          </cell>
          <cell r="AB916">
            <v>10</v>
          </cell>
          <cell r="AC916">
            <v>2564</v>
          </cell>
          <cell r="BB916" t="str">
            <v>สืบทรัพย์ (คำสั่ง 11/3/2565)</v>
          </cell>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U917" t="str">
            <v>จันทร์นิภา</v>
          </cell>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AA918">
            <v>14</v>
          </cell>
          <cell r="AB918">
            <v>12</v>
          </cell>
          <cell r="AC918">
            <v>2564</v>
          </cell>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U918" t="str">
            <v>จันทร์นิภา</v>
          </cell>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U919" t="str">
            <v>จันทร์นิภา</v>
          </cell>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U920" t="str">
            <v>จันทร์นิภา</v>
          </cell>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U921" t="str">
            <v>จันทร์นิภา</v>
          </cell>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AA922">
            <v>24</v>
          </cell>
          <cell r="AB922">
            <v>9</v>
          </cell>
          <cell r="AC922">
            <v>2562</v>
          </cell>
          <cell r="BB922" t="str">
            <v>สืบทรัพย์ (คำสั่ง 23/3/2565)//กำลังดำเนินการสืบทรัพย์</v>
          </cell>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U922" t="str">
            <v>จันทร์นิภา</v>
          </cell>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BB923" t="str">
            <v>สืบทรัพย์ (คำสั่ง 23/3/2565)//กำลังดำเนินการสืบทรัพย์</v>
          </cell>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U923" t="str">
            <v>จันทร์นิภา</v>
          </cell>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BB924" t="str">
            <v>สืบทรัพย์ (คำสั่ง 23/3/2565)//กำลังดำเนินการสืบทรัพย์</v>
          </cell>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U924" t="str">
            <v>จันทร์นิภา</v>
          </cell>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AA925">
            <v>19</v>
          </cell>
          <cell r="AB925">
            <v>12</v>
          </cell>
          <cell r="AC925">
            <v>2557</v>
          </cell>
          <cell r="BB925" t="str">
            <v>สืบทรัพย์ (คำสั่ง 23/3/2565)//กำลังดำเนินการสืบทรัพย์</v>
          </cell>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U925" t="str">
            <v>จันทร์นิภา</v>
          </cell>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BB926" t="str">
            <v>สืบทรัพย์ (คำสั่ง 23/3/2565)//กำลังดำเนินการสืบทรัพย์</v>
          </cell>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U926" t="str">
            <v>จันทร์นิภา</v>
          </cell>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BB927" t="str">
            <v>สืบทรัพย์ (คำสั่ง 23/3/2565)//กำลังดำเนินการสืบทรัพย์</v>
          </cell>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U927" t="str">
            <v>จันทร์นิภา</v>
          </cell>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AA928">
            <v>23</v>
          </cell>
          <cell r="AB928">
            <v>11</v>
          </cell>
          <cell r="AC928">
            <v>2558</v>
          </cell>
          <cell r="BB928" t="str">
            <v>สืบทรัพย์ (คำสั่ง 23/3/2565)//กำลังดำเนินการสืบทรัพย์</v>
          </cell>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U928" t="str">
            <v>จันทร์นิภา</v>
          </cell>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AA929">
            <v>1</v>
          </cell>
          <cell r="AB929">
            <v>9</v>
          </cell>
          <cell r="AC929">
            <v>2563</v>
          </cell>
          <cell r="BB929" t="str">
            <v>สืบทรัพย์ (คำสั่ง 23/3/2565)//กำลังดำเนินการสืบทรัพย์</v>
          </cell>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U929" t="str">
            <v>จันทร์นิภา</v>
          </cell>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AA930">
            <v>10</v>
          </cell>
          <cell r="AB930">
            <v>7</v>
          </cell>
          <cell r="AC930">
            <v>2562</v>
          </cell>
          <cell r="BB930" t="str">
            <v>สืบทรัพย์ (คำสั่ง 23/3/2565)//กำลังดำเนินการสืบทรัพย์</v>
          </cell>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U930" t="str">
            <v>จันทร์นิภา</v>
          </cell>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AA931">
            <v>11</v>
          </cell>
          <cell r="AB931">
            <v>12</v>
          </cell>
          <cell r="AC931">
            <v>2562</v>
          </cell>
          <cell r="BB931" t="str">
            <v>สืบทรัพย์ (คำสั่ง 23/3/2565)//กำลังดำเนินการสืบทรัพย์</v>
          </cell>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U931" t="str">
            <v>จันทร์นิภา</v>
          </cell>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AA932">
            <v>1</v>
          </cell>
          <cell r="AB932">
            <v>10</v>
          </cell>
          <cell r="AC932">
            <v>2562</v>
          </cell>
          <cell r="BB932" t="str">
            <v>สืบทรัพย์ (คำสั่ง 23/3/2565)//กำลังดำเนินการสืบทรัพย์</v>
          </cell>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U932" t="str">
            <v>จันทร์นิภา</v>
          </cell>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BB933" t="str">
            <v>สืบทรัพย์ (คำสั่ง 23/3/2565)//กำลังดำเนินการสืบทรัพย์</v>
          </cell>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U933" t="str">
            <v>จันทร์นิภา</v>
          </cell>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BB934" t="str">
            <v>สืบทรัพย์ (คำสั่ง 23/3/2565)//กำลังดำเนินการสืบทรัพย์</v>
          </cell>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U934" t="str">
            <v>จันทร์นิภา</v>
          </cell>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BB935" t="str">
            <v>สืบทรัพย์ (คำสั่ง 23/3/2565)//กำลังดำเนินการสืบทรัพย์</v>
          </cell>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U935" t="str">
            <v>จันทร์นิภา</v>
          </cell>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AA936">
            <v>10</v>
          </cell>
          <cell r="AB936">
            <v>11</v>
          </cell>
          <cell r="AC936">
            <v>2563</v>
          </cell>
          <cell r="BB936" t="str">
            <v>สืบทรัพย์ (คำสั่ง 23/3/2565)//กำลังดำเนินการสืบทรัพย์</v>
          </cell>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U936" t="str">
            <v>จันทร์นิภา</v>
          </cell>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AA937">
            <v>23</v>
          </cell>
          <cell r="AB937">
            <v>12</v>
          </cell>
          <cell r="AC937">
            <v>2562</v>
          </cell>
          <cell r="BB937" t="str">
            <v>สืบทรัพย์ (คำสั่ง 23/3/2565)//กำลังดำเนินการสืบทรัพย์</v>
          </cell>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U937" t="str">
            <v>จันทร์นิภา</v>
          </cell>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AA938">
            <v>9</v>
          </cell>
          <cell r="AB938">
            <v>12</v>
          </cell>
          <cell r="AC938">
            <v>2562</v>
          </cell>
          <cell r="BB938" t="str">
            <v>สืบทรัพย์ (คำสั่ง 23/3/2565)//กำลังดำเนินการสืบทรัพย์</v>
          </cell>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U938" t="str">
            <v>จันทร์นิภา</v>
          </cell>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AA939">
            <v>12</v>
          </cell>
          <cell r="AB939">
            <v>11</v>
          </cell>
          <cell r="AC939">
            <v>2562</v>
          </cell>
          <cell r="BB939" t="str">
            <v>สืบทรัพย์ (คำสั่ง 23/3/2565)//กำลังดำเนินการสืบทรัพย์</v>
          </cell>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U939" t="str">
            <v>จันทร์นิภา</v>
          </cell>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AA940">
            <v>2</v>
          </cell>
          <cell r="AB940">
            <v>6</v>
          </cell>
          <cell r="AC940">
            <v>2562</v>
          </cell>
          <cell r="BB940" t="str">
            <v>สืบทรัพย์ (คำสั่ง 23/3/2565)//กำลังดำเนินการสืบทรัพย์</v>
          </cell>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U940" t="str">
            <v>จันทร์นิภา</v>
          </cell>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AA941">
            <v>20</v>
          </cell>
          <cell r="AB941">
            <v>1</v>
          </cell>
          <cell r="AC941">
            <v>2563</v>
          </cell>
          <cell r="BB941" t="str">
            <v>สืบทรัพย์ (คำสั่ง 23/3/2565)//กำลังดำเนินการสืบทรัพย์</v>
          </cell>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U941" t="str">
            <v>จันทร์นิภา</v>
          </cell>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AA942">
            <v>15</v>
          </cell>
          <cell r="AB942">
            <v>1</v>
          </cell>
          <cell r="AC942">
            <v>2562</v>
          </cell>
          <cell r="BB942" t="str">
            <v>สืบทรัพย์ (คำสั่ง 23/3/2565)//กำลังดำเนินการสืบทรัพย์</v>
          </cell>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U942" t="str">
            <v>จันทร์นิภา</v>
          </cell>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BB943" t="str">
            <v>สืบทรัพย์สำนักงานอื่นฟ้อง (คำสั่ง 27/4/2565)</v>
          </cell>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U943" t="str">
            <v>จันทร์นิภา</v>
          </cell>
        </row>
        <row r="944">
          <cell r="B944">
            <v>1788</v>
          </cell>
          <cell r="C944">
            <v>940</v>
          </cell>
          <cell r="D944">
            <v>16</v>
          </cell>
          <cell r="E944">
            <v>3</v>
          </cell>
          <cell r="F944">
            <v>2565</v>
          </cell>
          <cell r="G944">
            <v>800027757189</v>
          </cell>
          <cell r="H944" t="str">
            <v>นาง</v>
          </cell>
          <cell r="I944" t="str">
            <v>สมเพชร</v>
          </cell>
          <cell r="J944" t="str">
            <v>ปิยะบุตร</v>
          </cell>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AA944">
            <v>15</v>
          </cell>
          <cell r="AB944">
            <v>12</v>
          </cell>
          <cell r="AC944">
            <v>2557</v>
          </cell>
          <cell r="AM944" t="str">
            <v>โฉนด</v>
          </cell>
          <cell r="AN944" t="str">
            <v>14803</v>
          </cell>
          <cell r="AO944" t="str">
            <v>แม่แฝก</v>
          </cell>
          <cell r="AP944" t="str">
            <v>สันทราย</v>
          </cell>
          <cell r="AQ944" t="str">
            <v>เชียงใหม่</v>
          </cell>
          <cell r="AR944">
            <v>183000</v>
          </cell>
          <cell r="BA944" t="str">
            <v xml:space="preserve"> </v>
          </cell>
          <cell r="BB944" t="str">
            <v>ถอนการยึดทรัพย์และบังคับคดี (16/3/2565) //ถอนแล้ว 29/3/2565</v>
          </cell>
          <cell r="BL944" t="str">
            <v>นางสมเพชร ปิยะบุตร</v>
          </cell>
          <cell r="BM944">
            <v>0</v>
          </cell>
          <cell r="BU944" t="str">
            <v>ศรัญญู (ยึด)</v>
          </cell>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D945">
            <v>21</v>
          </cell>
          <cell r="AE945">
            <v>7</v>
          </cell>
          <cell r="AF945">
            <v>2561</v>
          </cell>
          <cell r="AG945">
            <v>4</v>
          </cell>
          <cell r="AH945">
            <v>9</v>
          </cell>
          <cell r="AI945">
            <v>2562</v>
          </cell>
          <cell r="BB945" t="str">
            <v>สืบทรัพย์สำนักงานอื่นฟ้อง (คำสั่ง 29/3/2565)</v>
          </cell>
          <cell r="BL945" t="str">
            <v>นายจักรกริช นาใจ</v>
          </cell>
          <cell r="BM945">
            <v>0</v>
          </cell>
          <cell r="BU945" t="str">
            <v>วรกมล</v>
          </cell>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AA946">
            <v>14</v>
          </cell>
          <cell r="AB946">
            <v>2</v>
          </cell>
          <cell r="AC946">
            <v>2565</v>
          </cell>
          <cell r="AM946" t="str">
            <v>โฉนด</v>
          </cell>
          <cell r="AN946" t="str">
            <v>122249</v>
          </cell>
          <cell r="AO946" t="str">
            <v>ฟ้าฮ่าม</v>
          </cell>
          <cell r="AP946" t="str">
            <v>เมืองเชียงใหม่</v>
          </cell>
          <cell r="AQ946" t="str">
            <v>เชียงใหม่</v>
          </cell>
          <cell r="BB946" t="str">
            <v>ยึดทรัพย์จำนอง (คำสั่ง 30/3/2565)</v>
          </cell>
          <cell r="BL946" t="str">
            <v>นาง สุนีย์ 
 นาวี</v>
          </cell>
          <cell r="BM946">
            <v>823560010700</v>
          </cell>
          <cell r="BU946" t="str">
            <v>นพวิสต์ (ยึด)</v>
          </cell>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AA947">
            <v>29</v>
          </cell>
          <cell r="AB947">
            <v>7</v>
          </cell>
          <cell r="AC947">
            <v>2556</v>
          </cell>
          <cell r="AM947" t="str">
            <v>น.ส 3 ก.</v>
          </cell>
          <cell r="AN947" t="str">
            <v>482</v>
          </cell>
          <cell r="AO947" t="str">
            <v>ปงดอน</v>
          </cell>
          <cell r="AP947" t="str">
            <v>แจ้ห่ม</v>
          </cell>
          <cell r="AQ947" t="str">
            <v>ลำปาง</v>
          </cell>
          <cell r="BB947" t="str">
            <v>ยึดทรัพย์จำนอง (คำสั่ง 31/3/2565)</v>
          </cell>
          <cell r="BL947" t="str">
            <v>จ.ส.ท หรือ ส.ท.สมบูรณ์ ไหวพินิจ</v>
          </cell>
          <cell r="BM947">
            <v>0</v>
          </cell>
          <cell r="BU947" t="str">
            <v>สารุทธ์ (ยึด)</v>
          </cell>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AA948">
            <v>12</v>
          </cell>
          <cell r="AB948">
            <v>5</v>
          </cell>
          <cell r="AC948">
            <v>2557</v>
          </cell>
          <cell r="BB948" t="str">
            <v>สืบทรัพย์สำนักงานอื่นฟ้อง (คำสั่ง 31/3/2565)</v>
          </cell>
          <cell r="BL948" t="str">
            <v>ร.ต. หรือ ร.ท.วีรินทร์ จอมนงค์</v>
          </cell>
          <cell r="BM948">
            <v>883262011905</v>
          </cell>
          <cell r="BU948" t="str">
            <v>วรกมล</v>
          </cell>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D949">
            <v>16</v>
          </cell>
          <cell r="AE949">
            <v>10</v>
          </cell>
          <cell r="AF949">
            <v>2564</v>
          </cell>
          <cell r="AG949">
            <v>2</v>
          </cell>
          <cell r="AH949">
            <v>2</v>
          </cell>
          <cell r="AI949">
            <v>2565</v>
          </cell>
          <cell r="BB949" t="str">
            <v>สืบทรัพย์ (คำสั่ง 31/3/2565)</v>
          </cell>
          <cell r="BL949" t="str">
            <v>นายคมกริช อ่อนจันทึก</v>
          </cell>
          <cell r="BM949">
            <v>883162012414</v>
          </cell>
          <cell r="BU949" t="str">
            <v>วรกมล</v>
          </cell>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D950">
            <v>31</v>
          </cell>
          <cell r="AE950">
            <v>8</v>
          </cell>
          <cell r="AF950">
            <v>2564</v>
          </cell>
          <cell r="AG950">
            <v>22</v>
          </cell>
          <cell r="AH950">
            <v>12</v>
          </cell>
          <cell r="AI950">
            <v>2564</v>
          </cell>
          <cell r="BB950" t="str">
            <v>สืบทรัพย์ (คำสั่ง 31/3/2565)</v>
          </cell>
          <cell r="BL950" t="str">
            <v>นายภาคิน กรองบริสุทธิ์</v>
          </cell>
          <cell r="BM950">
            <v>883162012618</v>
          </cell>
          <cell r="BU950" t="str">
            <v>วรกมล</v>
          </cell>
        </row>
        <row r="951">
          <cell r="B951">
            <v>1795</v>
          </cell>
          <cell r="C951">
            <v>947</v>
          </cell>
          <cell r="D951">
            <v>1</v>
          </cell>
          <cell r="E951">
            <v>4</v>
          </cell>
          <cell r="F951">
            <v>2565</v>
          </cell>
          <cell r="H951" t="str">
            <v>นางสาว</v>
          </cell>
          <cell r="I951" t="str">
            <v>ศิริพร</v>
          </cell>
          <cell r="J951" t="str">
            <v>สุวรรณ์</v>
          </cell>
          <cell r="K951">
            <v>3500600093239</v>
          </cell>
          <cell r="Q951">
            <v>1104891.26</v>
          </cell>
          <cell r="R951">
            <v>192470.54</v>
          </cell>
          <cell r="S951" t="str">
            <v>จังหวัดเชียงใหม่</v>
          </cell>
          <cell r="T951" t="str">
            <v>ผบ.310</v>
          </cell>
          <cell r="U951" t="str">
            <v>2557</v>
          </cell>
          <cell r="V951" t="str">
            <v>ผบ.532</v>
          </cell>
          <cell r="W951">
            <v>2557</v>
          </cell>
          <cell r="AA951">
            <v>28</v>
          </cell>
          <cell r="AB951">
            <v>4</v>
          </cell>
          <cell r="AC951">
            <v>2557</v>
          </cell>
          <cell r="BB951" t="str">
            <v>คดีนี้พี่ขวัญฝากขอให้คัดโฉนด</v>
          </cell>
          <cell r="BL951" t="str">
            <v>นางสาวศิริพร สุวรรณ์</v>
          </cell>
          <cell r="BM951">
            <v>0</v>
          </cell>
          <cell r="BU951" t="str">
            <v>ศรัญญู</v>
          </cell>
        </row>
        <row r="952">
          <cell r="B952">
            <v>1796</v>
          </cell>
          <cell r="C952">
            <v>948</v>
          </cell>
          <cell r="D952">
            <v>5</v>
          </cell>
          <cell r="E952">
            <v>4</v>
          </cell>
          <cell r="F952">
            <v>2565</v>
          </cell>
          <cell r="H952" t="str">
            <v>นาย</v>
          </cell>
          <cell r="I952" t="str">
            <v>ธวุฒิ</v>
          </cell>
          <cell r="J952" t="str">
            <v>คำภาอึ่ง</v>
          </cell>
          <cell r="BB952" t="str">
            <v>สืบทรัพย์ (คำสั่ง 5/4/2565)</v>
          </cell>
          <cell r="BL952" t="str">
            <v>นายธวุฒิ คำภาอึ่ง</v>
          </cell>
          <cell r="BM952">
            <v>0</v>
          </cell>
          <cell r="BU952" t="str">
            <v>จันทร์นิภา</v>
          </cell>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BB953" t="str">
            <v>สืบทรัพย์ (คำสั่ง 8/4/2565)</v>
          </cell>
          <cell r="BD953" t="str">
            <v/>
          </cell>
          <cell r="BE953" t="str">
            <v/>
          </cell>
          <cell r="BF953" t="str">
            <v/>
          </cell>
          <cell r="BL953" t="str">
            <v>นางสาววิสสุตา แซ่ลี้</v>
          </cell>
          <cell r="BM953">
            <v>883163010386</v>
          </cell>
          <cell r="BQ953" t="str">
            <v/>
          </cell>
          <cell r="BR953" t="str">
            <v/>
          </cell>
          <cell r="BU953" t="str">
            <v>จันทร์นิภา</v>
          </cell>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M954" t="str">
            <v>โฉนด</v>
          </cell>
          <cell r="AN954" t="str">
            <v>52971 , 8244</v>
          </cell>
          <cell r="AO954" t="str">
            <v>ท่าวังทอง</v>
          </cell>
          <cell r="AP954" t="str">
            <v>เมืองพะเยา</v>
          </cell>
          <cell r="AQ954" t="str">
            <v>พะเยา</v>
          </cell>
          <cell r="BB954" t="str">
            <v>ยึดทรัพย์ (คำสั่ง 7/6/2565)//รอหมายบังคับคดี</v>
          </cell>
          <cell r="BD954" t="str">
            <v/>
          </cell>
          <cell r="BE954" t="str">
            <v/>
          </cell>
          <cell r="BF954" t="str">
            <v/>
          </cell>
          <cell r="BL954" t="str">
            <v>นางสาวพรรณิภา ฟองเขียว</v>
          </cell>
          <cell r="BM954">
            <v>0</v>
          </cell>
          <cell r="BQ954" t="str">
            <v/>
          </cell>
          <cell r="BR954" t="str">
            <v/>
          </cell>
          <cell r="BU954" t="str">
            <v>จันทร์นิภา</v>
          </cell>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AA955">
            <v>28</v>
          </cell>
          <cell r="AB955">
            <v>1</v>
          </cell>
          <cell r="AC955">
            <v>2563</v>
          </cell>
          <cell r="AG955">
            <v>21</v>
          </cell>
          <cell r="AH955">
            <v>9</v>
          </cell>
          <cell r="AI955">
            <v>2564</v>
          </cell>
          <cell r="AM955" t="str">
            <v>โฉนด</v>
          </cell>
          <cell r="AN955" t="str">
            <v>20183</v>
          </cell>
          <cell r="AO955" t="str">
            <v>เมืองชุม</v>
          </cell>
          <cell r="AP955" t="str">
            <v>เวียงชัย</v>
          </cell>
          <cell r="AQ955" t="str">
            <v>เชียงราย</v>
          </cell>
          <cell r="BB955" t="str">
            <v>ยึดทรัพย์สำนักงานอื่นฟ้อง (คำสั่ง 19/4/2565) ข้ามเขต</v>
          </cell>
          <cell r="BL955" t="str">
            <v>นายเอกชัย โกชุม</v>
          </cell>
          <cell r="BM955">
            <v>883262011986</v>
          </cell>
          <cell r="BU955" t="str">
            <v>ศรัญญู (ยึด)</v>
          </cell>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BB956" t="str">
            <v xml:space="preserve">สืบทรัพย์ สำนักงานอื่นฟ้อง (คำสั่ง 20/4/2565) </v>
          </cell>
          <cell r="BL956" t="str">
            <v>นายศักดิ์ เรือนออน</v>
          </cell>
          <cell r="BM956">
            <v>0</v>
          </cell>
          <cell r="BU956" t="str">
            <v>จันทร์นิภา</v>
          </cell>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BB957" t="str">
            <v>สืบทรัพย์ (คำสั่ง 20/4/2565)</v>
          </cell>
          <cell r="BL957" t="str">
            <v>นางสาวมาริษา ห้ามทุกข์</v>
          </cell>
          <cell r="BM957">
            <v>0</v>
          </cell>
          <cell r="BU957" t="str">
            <v>จันทร์นิภา</v>
          </cell>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AA958">
            <v>4</v>
          </cell>
          <cell r="AB958">
            <v>8</v>
          </cell>
          <cell r="AC958">
            <v>2563</v>
          </cell>
          <cell r="BB958" t="str">
            <v>สืบทรัพย์ (คำสั่ง 20/4/2565)</v>
          </cell>
          <cell r="BL958" t="str">
            <v>นายศรัณฐ์ แก้ววิรัตน์</v>
          </cell>
          <cell r="BM958">
            <v>0</v>
          </cell>
          <cell r="BU958" t="str">
            <v>จันทร์นิภา</v>
          </cell>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BB959" t="str">
            <v xml:space="preserve">สืบทรัพย์ สำนักงานอื่นฟ้อง (คำสั่ง 21/4/2565) </v>
          </cell>
          <cell r="BL959" t="str">
            <v>นายนฤพนธ์ โยธี</v>
          </cell>
          <cell r="BM959">
            <v>823658010428</v>
          </cell>
          <cell r="BU959" t="str">
            <v>จันทร์นิภา</v>
          </cell>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BB960" t="str">
            <v xml:space="preserve">ยึดทรัพย์ สำนักงานอื่นสืบ (คำสั่ง 21/4/2565) </v>
          </cell>
          <cell r="BL960" t="str">
            <v>นายสิทธิพงศ์ กุนอินต๊ะ</v>
          </cell>
          <cell r="BM960">
            <v>0</v>
          </cell>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AA961">
            <v>27</v>
          </cell>
          <cell r="AB961">
            <v>3</v>
          </cell>
          <cell r="AC961">
            <v>2556</v>
          </cell>
          <cell r="AG961">
            <v>24</v>
          </cell>
          <cell r="AH961">
            <v>3</v>
          </cell>
          <cell r="AI961">
            <v>2564</v>
          </cell>
          <cell r="AM961" t="str">
            <v>โฉนด</v>
          </cell>
          <cell r="AN961" t="str">
            <v>31946</v>
          </cell>
          <cell r="AO961" t="str">
            <v>ดอนแก้ว</v>
          </cell>
          <cell r="AP961" t="str">
            <v>แม่ริม</v>
          </cell>
          <cell r="AQ961" t="str">
            <v>เชียงใหม่</v>
          </cell>
          <cell r="BB961" t="str">
            <v>ยึดทรัพย์ (คำสั่ง 23/3/2565)ข้ามเขต</v>
          </cell>
          <cell r="BL961" t="str">
            <v>นางองุ่น คงเดชา</v>
          </cell>
          <cell r="BM961">
            <v>0</v>
          </cell>
          <cell r="BU961" t="str">
            <v>นพวิสต์ (ยึด)</v>
          </cell>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AA962">
            <v>1</v>
          </cell>
          <cell r="AB962">
            <v>5</v>
          </cell>
          <cell r="AC962">
            <v>2557</v>
          </cell>
          <cell r="BB962" t="str">
            <v xml:space="preserve">สืบทรัพย์ สำนักงานอื่นฟ้อง (คำสั่ง 27/4/2565) </v>
          </cell>
          <cell r="BL962" t="str">
            <v>นายเรวัต อินทะนิน</v>
          </cell>
          <cell r="BM962">
            <v>0</v>
          </cell>
          <cell r="BU962" t="str">
            <v>จันทร์นิภา</v>
          </cell>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BB963" t="str">
            <v>สืบทรัพย์ (คำสั่ง 27/4/2565)</v>
          </cell>
          <cell r="BL963" t="str">
            <v>นายเฉลิม มูลชุมภู</v>
          </cell>
          <cell r="BM963">
            <v>823561010065</v>
          </cell>
          <cell r="BU963" t="str">
            <v>จันทร์นิภา</v>
          </cell>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BB964" t="str">
            <v>สืบทรัพย์ (คำสั่ง 3/5/2565)</v>
          </cell>
          <cell r="BL964" t="str">
            <v>นางสาวนงคราญ ตุ้ยงาม</v>
          </cell>
          <cell r="BM964">
            <v>0</v>
          </cell>
          <cell r="BU964" t="str">
            <v>จันทร์นิภา</v>
          </cell>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BL965" t="str">
            <v>นายเอกภิพงศ์ อินทยา</v>
          </cell>
          <cell r="BM965">
            <v>0</v>
          </cell>
          <cell r="BU965" t="str">
            <v>จันทร์นิภา</v>
          </cell>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AA966">
            <v>20</v>
          </cell>
          <cell r="AB966">
            <v>12</v>
          </cell>
          <cell r="AC966">
            <v>2564</v>
          </cell>
          <cell r="AK966">
            <v>20</v>
          </cell>
          <cell r="AL966">
            <v>12</v>
          </cell>
          <cell r="AM966">
            <v>2564</v>
          </cell>
          <cell r="BL966" t="str">
            <v>นางนภัสวรรณ ธนันชัย</v>
          </cell>
          <cell r="BM966">
            <v>823561010916</v>
          </cell>
          <cell r="BU966" t="str">
            <v>จันทร์นิภา</v>
          </cell>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BL967" t="str">
            <v>นางสาวอริษา พานทอง</v>
          </cell>
          <cell r="BM967">
            <v>883163011740</v>
          </cell>
          <cell r="BU967" t="str">
            <v>จันทร์นิภา</v>
          </cell>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BL968" t="str">
            <v>นายจรัญ เปียงเครือ</v>
          </cell>
          <cell r="BM968">
            <v>0</v>
          </cell>
          <cell r="BU968" t="str">
            <v>จันทร์นิภา</v>
          </cell>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BL969" t="str">
            <v>นายอำมาตย์ วิชิตนาค</v>
          </cell>
          <cell r="BM969">
            <v>883163010253</v>
          </cell>
          <cell r="BU969" t="str">
            <v>จันทร์นิภา</v>
          </cell>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BL970" t="str">
            <v>นางสาวสมพร ซิโพ</v>
          </cell>
          <cell r="BM970">
            <v>883162010504</v>
          </cell>
          <cell r="BU970" t="str">
            <v>จันทร์นิภา</v>
          </cell>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BL971" t="str">
            <v>นายพรชัย นุใจเหล็ก</v>
          </cell>
          <cell r="BM971">
            <v>883163011190</v>
          </cell>
          <cell r="BU971" t="str">
            <v>จันทร์นิภา</v>
          </cell>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BL972" t="str">
            <v>นายสันธนะ คำพินิจ</v>
          </cell>
          <cell r="BM972">
            <v>883163011180</v>
          </cell>
          <cell r="BU972" t="str">
            <v>จันทร์นิภา</v>
          </cell>
        </row>
        <row r="973">
          <cell r="B973">
            <v>1817</v>
          </cell>
          <cell r="C973">
            <v>969</v>
          </cell>
          <cell r="D973">
            <v>9</v>
          </cell>
          <cell r="E973">
            <v>5</v>
          </cell>
          <cell r="F973">
            <v>2565</v>
          </cell>
          <cell r="G973">
            <v>800068508467</v>
          </cell>
          <cell r="H973" t="str">
            <v>กลุ่มออมทรัพย์บ้านห้วยมะเฟือง ม.3</v>
          </cell>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AA973">
            <v>23</v>
          </cell>
          <cell r="AB973">
            <v>8</v>
          </cell>
          <cell r="AC973">
            <v>2564</v>
          </cell>
          <cell r="BL973" t="str">
            <v xml:space="preserve">กลุ่มออมทรัพย์บ้านห้วยมะเฟือง ม.3 </v>
          </cell>
          <cell r="BM973">
            <v>883263012179</v>
          </cell>
          <cell r="BU973" t="str">
            <v>จันทร์นิภา</v>
          </cell>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BB974" t="str">
            <v xml:space="preserve">สืบทรัพย์ (คำสั่ง 9/5/2565) </v>
          </cell>
          <cell r="BL974" t="str">
            <v>นายมานัส ก่ำแก้ว</v>
          </cell>
          <cell r="BM974">
            <v>883264010038</v>
          </cell>
          <cell r="BU974" t="str">
            <v>จันทร์นิภา</v>
          </cell>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AA975">
            <v>7</v>
          </cell>
          <cell r="AB975">
            <v>9</v>
          </cell>
          <cell r="AC975">
            <v>2564</v>
          </cell>
          <cell r="BB975" t="str">
            <v xml:space="preserve">สืบทรัพย์ (คำสั่ง 9/5/2565) </v>
          </cell>
          <cell r="BL975" t="str">
            <v>นางสาวกัญญาณัฐ สมแก้ว</v>
          </cell>
          <cell r="BM975">
            <v>883264010153</v>
          </cell>
          <cell r="BU975" t="str">
            <v>จันทร์นิภา</v>
          </cell>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AA976">
            <v>23</v>
          </cell>
          <cell r="AB976">
            <v>8</v>
          </cell>
          <cell r="AC976">
            <v>2564</v>
          </cell>
          <cell r="BB976" t="str">
            <v xml:space="preserve">สืบทรัพย์ (คำสั่ง 9/5/2565) </v>
          </cell>
          <cell r="BL976" t="str">
            <v>นายศาศวัต ปินธง</v>
          </cell>
          <cell r="BM976">
            <v>883264010154</v>
          </cell>
          <cell r="BU976" t="str">
            <v>จันทร์นิภา</v>
          </cell>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BB977" t="str">
            <v xml:space="preserve">สืบทรัพย์ (คำสั่ง 9/5/2565) </v>
          </cell>
          <cell r="BL977" t="str">
            <v>นายจิราวุฒิ ศรีสุภา</v>
          </cell>
          <cell r="BM977">
            <v>883163010049</v>
          </cell>
          <cell r="BU977" t="str">
            <v>จันทร์นิภา</v>
          </cell>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BB978" t="str">
            <v xml:space="preserve">สืบทรัพย์ (คำสั่ง 9/5/2565) </v>
          </cell>
          <cell r="BL978" t="str">
            <v>นางสาวปุณณภา มุนิล</v>
          </cell>
          <cell r="BM978">
            <v>883162013077</v>
          </cell>
          <cell r="BU978" t="str">
            <v>จันทร์นิภา</v>
          </cell>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BB979" t="str">
            <v xml:space="preserve">สืบทรัพย์ (คำสั่ง 9/5/2565) </v>
          </cell>
          <cell r="BL979" t="str">
            <v>นางสาวสาวิตรี ลุงปาก</v>
          </cell>
          <cell r="BM979">
            <v>883263010039</v>
          </cell>
          <cell r="BU979" t="str">
            <v>จันทร์นิภา</v>
          </cell>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AA980">
            <v>21</v>
          </cell>
          <cell r="AB980">
            <v>6</v>
          </cell>
          <cell r="AC980">
            <v>2564</v>
          </cell>
          <cell r="BB980" t="str">
            <v xml:space="preserve">สืบทรัพย์ (คำสั่ง 9/5/2565) </v>
          </cell>
          <cell r="BL980" t="str">
            <v>นางสาวอ้อย เสนาลัย</v>
          </cell>
          <cell r="BM980">
            <v>883263010039</v>
          </cell>
          <cell r="BU980" t="str">
            <v>จันทร์นิภา</v>
          </cell>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AA981">
            <v>21</v>
          </cell>
          <cell r="AB981">
            <v>6</v>
          </cell>
          <cell r="AC981">
            <v>2564</v>
          </cell>
          <cell r="BB981" t="str">
            <v xml:space="preserve">สืบทรัพย์ (คำสั่ง 9/5/2565) </v>
          </cell>
          <cell r="BL981" t="str">
            <v>นายต่าง ธิทา</v>
          </cell>
          <cell r="BM981">
            <v>883263010041</v>
          </cell>
          <cell r="BU981" t="str">
            <v>จันทร์นิภา</v>
          </cell>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AA982">
            <v>21</v>
          </cell>
          <cell r="AB982">
            <v>6</v>
          </cell>
          <cell r="AC982">
            <v>2564</v>
          </cell>
          <cell r="BB982" t="str">
            <v xml:space="preserve">สืบทรัพย์ (คำสั่ง 9/5/2565) </v>
          </cell>
          <cell r="BL982" t="str">
            <v>นางสาวจินพร จ่ามหลู่</v>
          </cell>
          <cell r="BM982">
            <v>883263010044</v>
          </cell>
          <cell r="BU982" t="str">
            <v>จันทร์นิภา</v>
          </cell>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AA983">
            <v>21</v>
          </cell>
          <cell r="AB983">
            <v>6</v>
          </cell>
          <cell r="AC983">
            <v>2564</v>
          </cell>
          <cell r="BB983" t="str">
            <v xml:space="preserve">สืบทรัพย์ (คำสั่ง 9/5/2565) </v>
          </cell>
          <cell r="BL983" t="str">
            <v>นางเจียง จาติ</v>
          </cell>
          <cell r="BM983">
            <v>883263010915</v>
          </cell>
          <cell r="BU983" t="str">
            <v>จันทร์นิภา</v>
          </cell>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X984">
            <v>13</v>
          </cell>
          <cell r="Y984">
            <v>12</v>
          </cell>
          <cell r="Z984">
            <v>2564</v>
          </cell>
          <cell r="BB984" t="str">
            <v xml:space="preserve">สืบทรัพย์ (คำสั่ง 9/5/2565) </v>
          </cell>
          <cell r="BL984" t="str">
            <v>นางสาวณัฐนิชา ขันเพ็ชร</v>
          </cell>
          <cell r="BM984">
            <v>883263011802</v>
          </cell>
          <cell r="BU984" t="str">
            <v>จันทร์นิภา</v>
          </cell>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AA985">
            <v>23</v>
          </cell>
          <cell r="AB985">
            <v>11</v>
          </cell>
          <cell r="AC985">
            <v>2564</v>
          </cell>
          <cell r="BB985" t="str">
            <v xml:space="preserve">สืบทรัพย์ (คำสั่ง 9/5/2565) </v>
          </cell>
          <cell r="BL985" t="str">
            <v>นายวริทธิ์ อินใจ</v>
          </cell>
          <cell r="BM985">
            <v>883263011804</v>
          </cell>
          <cell r="BU985" t="str">
            <v>จันทร์นิภา</v>
          </cell>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AA986">
            <v>23</v>
          </cell>
          <cell r="AB986">
            <v>11</v>
          </cell>
          <cell r="AC986">
            <v>2564</v>
          </cell>
          <cell r="BB986" t="str">
            <v xml:space="preserve">สืบทรัพย์ (คำสั่ง 9/5/2565) </v>
          </cell>
          <cell r="BL986" t="str">
            <v>นางสาวรตนวฤนท์ แสงรัตน์</v>
          </cell>
          <cell r="BM986">
            <v>883263011805</v>
          </cell>
          <cell r="BU986" t="str">
            <v>จันทร์นิภา</v>
          </cell>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AA987">
            <v>24</v>
          </cell>
          <cell r="AB987">
            <v>6</v>
          </cell>
          <cell r="AC987">
            <v>2564</v>
          </cell>
          <cell r="BB987" t="str">
            <v xml:space="preserve">สืบทรัพย์ (คำสั่ง 9/5/2565) </v>
          </cell>
          <cell r="BL987" t="str">
            <v>นายนีเงย์ แกละมื่อโด่</v>
          </cell>
          <cell r="BM987">
            <v>883263011917</v>
          </cell>
          <cell r="BU987" t="str">
            <v>จันทร์นิภา</v>
          </cell>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AA988">
            <v>23</v>
          </cell>
          <cell r="AB988">
            <v>11</v>
          </cell>
          <cell r="AC988">
            <v>2564</v>
          </cell>
          <cell r="BB988" t="str">
            <v xml:space="preserve">สืบทรัพย์ (คำสั่ง 9/5/2565) </v>
          </cell>
          <cell r="BL988" t="str">
            <v>นางวรรณา กันธิมา</v>
          </cell>
          <cell r="BM988">
            <v>883263012075</v>
          </cell>
          <cell r="BU988" t="str">
            <v>จันทร์นิภา</v>
          </cell>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BB989" t="str">
            <v xml:space="preserve">สืบทรัพย์ (คำสั่ง 9/5/2565) </v>
          </cell>
          <cell r="BL989" t="str">
            <v>นายศรีวรรณ์ สิงห์บัว</v>
          </cell>
          <cell r="BM989">
            <v>888164010053</v>
          </cell>
          <cell r="BU989" t="str">
            <v>จันทร์นิภา</v>
          </cell>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AA990">
            <v>28</v>
          </cell>
          <cell r="AB990">
            <v>9</v>
          </cell>
          <cell r="AC990">
            <v>2564</v>
          </cell>
          <cell r="BB990" t="str">
            <v xml:space="preserve">สืบทรัพย์ (คำสั่ง 9/5/2565) </v>
          </cell>
          <cell r="BL990" t="str">
            <v>นายภรันยู วงศ์ปวน</v>
          </cell>
          <cell r="BM990">
            <v>888164010120</v>
          </cell>
          <cell r="BU990" t="str">
            <v>จันทร์นิภา</v>
          </cell>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BB991" t="str">
            <v xml:space="preserve">สืบทรัพย์ (คำสั่ง 9/5/2565) </v>
          </cell>
          <cell r="BL991" t="str">
            <v>นางสาวอรธิชา พุฒหอม</v>
          </cell>
          <cell r="BM991">
            <v>888164010095</v>
          </cell>
          <cell r="BU991" t="str">
            <v>จันทร์นิภา</v>
          </cell>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AA992">
            <v>28</v>
          </cell>
          <cell r="AB992">
            <v>9</v>
          </cell>
          <cell r="AC992">
            <v>2564</v>
          </cell>
          <cell r="BB992" t="str">
            <v xml:space="preserve">สืบทรัพย์ (คำสั่ง 9/5/2565) </v>
          </cell>
          <cell r="BL992" t="str">
            <v>นางคำเอ้ย จันทร์เอื้อม</v>
          </cell>
          <cell r="BM992">
            <v>888164010258</v>
          </cell>
          <cell r="BU992" t="str">
            <v>จันทร์นิภา</v>
          </cell>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G993">
            <v>12</v>
          </cell>
          <cell r="AH993">
            <v>3</v>
          </cell>
          <cell r="AI993">
            <v>2564</v>
          </cell>
          <cell r="AM993" t="str">
            <v>โฉนด</v>
          </cell>
          <cell r="AN993">
            <v>17720</v>
          </cell>
          <cell r="AO993" t="str">
            <v>ฝายกวาง</v>
          </cell>
          <cell r="AP993" t="str">
            <v>เชียงคำ</v>
          </cell>
          <cell r="AQ993" t="str">
            <v>พะเยา</v>
          </cell>
          <cell r="BB993" t="str">
            <v>ยึดทรัพย์จำนอง (คำสั่ง 13/5/2565) ข้ามเขต สำนักงานเดิมตั้งเรื่องยึดข้ามเขตให้แล้ว</v>
          </cell>
          <cell r="BL993" t="str">
            <v>นางสาว สุชาดา  ทุมดี</v>
          </cell>
          <cell r="BM993">
            <v>883263010149</v>
          </cell>
          <cell r="BU993" t="str">
            <v>ศรัญญู (ยึด)</v>
          </cell>
        </row>
        <row r="994">
          <cell r="B994">
            <v>1838</v>
          </cell>
          <cell r="C994">
            <v>990</v>
          </cell>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AA994">
            <v>15</v>
          </cell>
          <cell r="AB994">
            <v>11</v>
          </cell>
          <cell r="AC994">
            <v>2564</v>
          </cell>
          <cell r="BB994" t="str">
            <v xml:space="preserve">สืบทรัพย์ (คำสั่ง 9/5/2565) </v>
          </cell>
          <cell r="BL994" t="str">
            <v>นายศรีนวล สันลาด</v>
          </cell>
          <cell r="BM994">
            <v>883162011490</v>
          </cell>
          <cell r="BU994" t="str">
            <v>จันทร์นิภา</v>
          </cell>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AA995">
            <v>14</v>
          </cell>
          <cell r="AB995">
            <v>12</v>
          </cell>
          <cell r="AC995">
            <v>2564</v>
          </cell>
          <cell r="BB995" t="str">
            <v xml:space="preserve">สืบทรัพย์ (คำสั่ง 9/5/2565) </v>
          </cell>
          <cell r="BL995" t="str">
            <v>นายอภินันท์   พาพันธ์</v>
          </cell>
          <cell r="BM995">
            <v>883162013087</v>
          </cell>
          <cell r="BU995" t="str">
            <v>จันทร์นิภา</v>
          </cell>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AA996">
            <v>14</v>
          </cell>
          <cell r="AB996">
            <v>12</v>
          </cell>
          <cell r="AC996">
            <v>2564</v>
          </cell>
          <cell r="BB996" t="str">
            <v xml:space="preserve">สืบทรัพย์ (คำสั่ง 9/5/2565) </v>
          </cell>
          <cell r="BL996" t="str">
            <v>นางจิริยากรณ์ สมพันธ์</v>
          </cell>
          <cell r="BM996">
            <v>883163010076</v>
          </cell>
          <cell r="BU996" t="str">
            <v>จันทร์นิภา</v>
          </cell>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AA997">
            <v>28</v>
          </cell>
          <cell r="AB997">
            <v>9</v>
          </cell>
          <cell r="AC997">
            <v>2564</v>
          </cell>
          <cell r="BB997" t="str">
            <v xml:space="preserve">สืบทรัพย์ (คำสั่ง 9/5/2565) </v>
          </cell>
          <cell r="BL997" t="str">
            <v>นายสิงห์คำ สิงห์ทะ</v>
          </cell>
          <cell r="BM997">
            <v>888164010111</v>
          </cell>
          <cell r="BU997" t="str">
            <v>จันทร์นิภา</v>
          </cell>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BB998" t="str">
            <v xml:space="preserve">สืบทรัพย์ (คำสั่ง 9/5/2565) </v>
          </cell>
          <cell r="BL998" t="str">
            <v>นายสิงห์คำ สิงห์ทะ</v>
          </cell>
          <cell r="BM998">
            <v>888164010108</v>
          </cell>
          <cell r="BU998" t="str">
            <v>จันทร์นิภา</v>
          </cell>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AA999">
            <v>27</v>
          </cell>
          <cell r="AB999">
            <v>5</v>
          </cell>
          <cell r="AC999">
            <v>2557</v>
          </cell>
          <cell r="BL999" t="str">
            <v>นางรรินภรณ์ ยาวุฒิ</v>
          </cell>
          <cell r="BM999">
            <v>0</v>
          </cell>
          <cell r="BU999" t="str">
            <v>จันทร์นิภา</v>
          </cell>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BB1000" t="str">
            <v>สืบทรัพย์ (คำสั่ง 9/5/2565)//สืบทรัพย์//รายงานผล วันที่ 2/8/2565</v>
          </cell>
          <cell r="BC1000" t="str">
            <v/>
          </cell>
          <cell r="BD1000" t="str">
            <v/>
          </cell>
          <cell r="BE1000" t="str">
            <v/>
          </cell>
          <cell r="BF1000" t="str">
            <v/>
          </cell>
          <cell r="BL1000" t="str">
            <v>นางสาวพึงพิศ ใจใหญ่</v>
          </cell>
          <cell r="BM1000">
            <v>883263012082</v>
          </cell>
          <cell r="BP1000" t="str">
            <v/>
          </cell>
          <cell r="BQ1000" t="str">
            <v/>
          </cell>
          <cell r="BR1000" t="str">
            <v/>
          </cell>
          <cell r="BT1000" t="str">
            <v>1.นางสาวพึงพิศ ใจใหญ่
2.นางสาวสุภาณี ศรีวิชัย</v>
          </cell>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BB1001" t="str">
            <v>สืบทรัพย์ (คำสั่ง 9/5/2565)//สืบแล้ว  รายงานผล วันที่ 21/6/2565</v>
          </cell>
          <cell r="BC1001" t="str">
            <v/>
          </cell>
          <cell r="BD1001" t="str">
            <v/>
          </cell>
          <cell r="BE1001" t="str">
            <v/>
          </cell>
          <cell r="BF1001" t="str">
            <v/>
          </cell>
          <cell r="BL1001" t="str">
            <v>นายอภิชาติ ทิวพฤกษา</v>
          </cell>
          <cell r="BM1001">
            <v>883263012088</v>
          </cell>
          <cell r="BP1001" t="str">
            <v/>
          </cell>
          <cell r="BQ1001" t="str">
            <v/>
          </cell>
          <cell r="BR1001" t="str">
            <v/>
          </cell>
          <cell r="BT1001" t="str">
            <v>1.นายอภิชาติ  ทิวพฤกษา
2.นางสาวนงลักษณ์  นิรมลมณฑล
3.นายพร้อมรณชัย  ทะนันชัย
4.นางศุทัตสา  บุญมา</v>
          </cell>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CA1001">
            <v>4</v>
          </cell>
        </row>
        <row r="1002">
          <cell r="B1002">
            <v>1846</v>
          </cell>
          <cell r="C1002">
            <v>998</v>
          </cell>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BB1002" t="str">
            <v xml:space="preserve">สืบทรัพย์ (คำสั่ง 10/5/2565) </v>
          </cell>
          <cell r="BL1002" t="str">
            <v>นางกริพอ ดวงคงสำเร็จ</v>
          </cell>
          <cell r="BM1002">
            <v>883162012653</v>
          </cell>
          <cell r="BU1002" t="str">
            <v>จันทร์นิภา</v>
          </cell>
        </row>
        <row r="1003">
          <cell r="B1003">
            <v>1847</v>
          </cell>
          <cell r="C1003">
            <v>999</v>
          </cell>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AA1003">
            <v>26</v>
          </cell>
          <cell r="AB1003">
            <v>7</v>
          </cell>
          <cell r="AC1003">
            <v>2560</v>
          </cell>
          <cell r="BB1003" t="str">
            <v xml:space="preserve">สืบทรัพย์ (คำสั่ง 10/5/2565) </v>
          </cell>
          <cell r="BL1003" t="str">
            <v>นางสาวจันทร์ศรี ไพรพงค์</v>
          </cell>
          <cell r="BM1003">
            <v>0</v>
          </cell>
          <cell r="BU1003" t="str">
            <v>จันทร์นิภา</v>
          </cell>
        </row>
        <row r="1004">
          <cell r="B1004">
            <v>1848</v>
          </cell>
          <cell r="C1004">
            <v>1000</v>
          </cell>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Q1004">
            <v>213994.62</v>
          </cell>
          <cell r="R1004">
            <v>92738.51</v>
          </cell>
          <cell r="S1004" t="str">
            <v>จังหวัดเชียงใหม่</v>
          </cell>
          <cell r="T1004" t="str">
            <v>ผบ.869</v>
          </cell>
          <cell r="U1004" t="str">
            <v>2561</v>
          </cell>
          <cell r="V1004" t="str">
            <v>ผบ.1364</v>
          </cell>
          <cell r="W1004">
            <v>2561</v>
          </cell>
          <cell r="AA1004">
            <v>25</v>
          </cell>
          <cell r="AB1004">
            <v>6</v>
          </cell>
          <cell r="AC1004">
            <v>2561</v>
          </cell>
          <cell r="BB1004" t="str">
            <v xml:space="preserve">สืบทรัพย์ (คำสั่ง 12/5/2565) </v>
          </cell>
          <cell r="BL1004" t="str">
            <v>นายกัมพล นามฝั้น</v>
          </cell>
          <cell r="BM1004">
            <v>0</v>
          </cell>
          <cell r="BU1004" t="str">
            <v>จันทร์นิภา</v>
          </cell>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AA1005">
            <v>20</v>
          </cell>
          <cell r="AB1005">
            <v>9</v>
          </cell>
          <cell r="AC1005">
            <v>2564</v>
          </cell>
          <cell r="BB1005" t="str">
            <v xml:space="preserve">สืบทรัพย์ (คำสั่ง 9/5/2565) </v>
          </cell>
          <cell r="BD1005" t="str">
            <v>31
15</v>
          </cell>
          <cell r="BE1005" t="str">
            <v>1
1</v>
          </cell>
          <cell r="BF1005" t="str">
            <v>2567
2568</v>
          </cell>
          <cell r="BL1005" t="str">
            <v>นายธนบดี ผันผาย</v>
          </cell>
          <cell r="BM1005">
            <v>883162011219</v>
          </cell>
          <cell r="BQ1005">
            <v>7</v>
          </cell>
          <cell r="BR1005">
            <v>2567</v>
          </cell>
          <cell r="BU1005" t="str">
            <v>จันทร์นิภา</v>
          </cell>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D1006">
            <v>13</v>
          </cell>
          <cell r="AE1006">
            <v>10</v>
          </cell>
          <cell r="AF1006">
            <v>2558</v>
          </cell>
          <cell r="AG1006">
            <v>11</v>
          </cell>
          <cell r="AH1006">
            <v>9</v>
          </cell>
          <cell r="AI1006">
            <v>2560</v>
          </cell>
          <cell r="AM1006" t="str">
            <v>โฉนด</v>
          </cell>
          <cell r="AN1006">
            <v>43708</v>
          </cell>
          <cell r="AO1006" t="str">
            <v>ไหล่หิน</v>
          </cell>
          <cell r="AP1006" t="str">
            <v>เกาะคา</v>
          </cell>
          <cell r="AQ1006" t="str">
            <v>ลำปาง</v>
          </cell>
          <cell r="BB1006" t="str">
            <v>ยึดทรัพย์ สำนักงานอื่นฟ้องและสืบทรัพย์ (คำสั่ง 18/5/2565) ข้ามเขต</v>
          </cell>
          <cell r="BL1006" t="str">
            <v>นายสราวุธ บุษย์ศรี</v>
          </cell>
          <cell r="BM1006">
            <v>823558010207</v>
          </cell>
          <cell r="BU1006" t="str">
            <v>สารุทธ์ (ยึด)</v>
          </cell>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BB1007" t="str">
            <v xml:space="preserve">สืบทรัพย์ (คำสั่ง 26/5/2565) </v>
          </cell>
          <cell r="BL1007" t="str">
            <v>นางสาวรัตนาพร กายเพชร์</v>
          </cell>
          <cell r="BM1007">
            <v>883263012014</v>
          </cell>
          <cell r="BU1007" t="str">
            <v>จันทร์นิภา</v>
          </cell>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BB1008" t="str">
            <v xml:space="preserve">สืบทรัพย์ (คำสั่ง 26/5/2565) </v>
          </cell>
          <cell r="BL1008" t="str">
            <v>นายศตวรรษ พรามไธสง</v>
          </cell>
          <cell r="BM1008">
            <v>883264010402</v>
          </cell>
          <cell r="BU1008" t="str">
            <v>จันทร์นิภา</v>
          </cell>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BB1009" t="str">
            <v xml:space="preserve">สืบทรัพย์ (คำสั่ง 30/5/2565) </v>
          </cell>
          <cell r="BL1009" t="str">
            <v>นายสุทิน เพ็ชรอัยรา</v>
          </cell>
          <cell r="BM1009">
            <v>823561010842</v>
          </cell>
          <cell r="BU1009" t="str">
            <v>จันทร์นิภา</v>
          </cell>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AA1010">
            <v>19</v>
          </cell>
          <cell r="AB1010">
            <v>12</v>
          </cell>
          <cell r="AC1010">
            <v>2558</v>
          </cell>
          <cell r="BB1010" t="str">
            <v xml:space="preserve">สืบทรัพย์ (คำสั่ง 30/5/2565) </v>
          </cell>
          <cell r="BL1010" t="str">
            <v>นายขวัญ โยวะราช</v>
          </cell>
          <cell r="BM1010">
            <v>823558010521</v>
          </cell>
          <cell r="BU1010" t="str">
            <v>จันทร์นิภา</v>
          </cell>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BB1011" t="str">
            <v xml:space="preserve">สืบทรัพย์ (คำสั่ง 24/5/2565) </v>
          </cell>
          <cell r="BL1011" t="str">
            <v>นายนัทนันท์ เจริญสันติกุล</v>
          </cell>
          <cell r="BM1011">
            <v>883165010027</v>
          </cell>
          <cell r="BU1011" t="str">
            <v>จันทร์นิภา</v>
          </cell>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BB1012" t="str">
            <v xml:space="preserve">สืบทรัพย์ (คำสั่ง 24/5/2565) </v>
          </cell>
          <cell r="BL1012" t="str">
            <v>นางสาวดวงดาว เวียงคำ</v>
          </cell>
          <cell r="BM1012">
            <v>883164010448</v>
          </cell>
          <cell r="BU1012" t="str">
            <v>จันทร์นิภา</v>
          </cell>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M1013" t="str">
            <v>ห้องชุด</v>
          </cell>
          <cell r="AN1013" t="str">
            <v>51/23</v>
          </cell>
          <cell r="AO1013" t="str">
            <v>สุเทพ</v>
          </cell>
          <cell r="AP1013" t="str">
            <v>เมืองเชียงใหม่</v>
          </cell>
          <cell r="AQ1013" t="str">
            <v>เชียงใหม่</v>
          </cell>
          <cell r="BB1013" t="str">
            <v>ยึดทรัพย์จำนอง (คำสั่ง 13/6/2565)</v>
          </cell>
          <cell r="BL1013" t="str">
            <v>นายธัชธนเดช งานดี</v>
          </cell>
          <cell r="BM1013">
            <v>883163011611</v>
          </cell>
          <cell r="BU1013" t="str">
            <v>สารุทธ์ (ยึด)</v>
          </cell>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AA1014">
            <v>26</v>
          </cell>
          <cell r="AB1014">
            <v>8</v>
          </cell>
          <cell r="AC1014">
            <v>2563</v>
          </cell>
          <cell r="BB1014" t="str">
            <v xml:space="preserve">สืบทรัพย์ (คำสั่ง 14/6/2565) </v>
          </cell>
          <cell r="BL1014" t="str">
            <v>นางสาวศิริขวัญ มาตา</v>
          </cell>
          <cell r="BM1014">
            <v>823559010157</v>
          </cell>
          <cell r="BU1014" t="str">
            <v>จันทร์นิภา</v>
          </cell>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AA1015">
            <v>7</v>
          </cell>
          <cell r="AB1015">
            <v>6</v>
          </cell>
          <cell r="AC1015">
            <v>2564</v>
          </cell>
          <cell r="BB1015" t="str">
            <v>สืบทรัพย์ (คำสั่ง14/6/2565)</v>
          </cell>
          <cell r="BL1015" t="str">
            <v>นายจักรกริช เป็งศิริ</v>
          </cell>
          <cell r="BM1015">
            <v>0</v>
          </cell>
          <cell r="BU1015" t="str">
            <v>นพวิสต์ (สืบ)</v>
          </cell>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O1016" t="str">
            <v>สินเชื่อเพื่อพัฒนากลุ่มอาชีพ</v>
          </cell>
          <cell r="P1016" t="str">
            <v>1.บุคคลค้ำประกัน</v>
          </cell>
          <cell r="BL1016" t="str">
            <v>นายทนงชัย ขันทปราบ</v>
          </cell>
          <cell r="BM1016">
            <v>883264010100</v>
          </cell>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BL1017" t="str">
            <v>นางสาวนริศรา ขวานทอง</v>
          </cell>
          <cell r="BM1017">
            <v>0</v>
          </cell>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BL1018" t="str">
            <v>นายอานนท์ นิลสุวรรณ</v>
          </cell>
          <cell r="BM1018">
            <v>0</v>
          </cell>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BL1019" t="str">
            <v>นางสาวพัชรินทร์ รักชาติ</v>
          </cell>
          <cell r="BM1019">
            <v>0</v>
          </cell>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BL1020" t="str">
            <v>นายสัจจานนท์ วัฒนาศุภสิริกุล</v>
          </cell>
          <cell r="BM1020">
            <v>0</v>
          </cell>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BL1021" t="str">
            <v>นางอนงค์นาง พิศูจน์</v>
          </cell>
          <cell r="BM1021">
            <v>883163011868</v>
          </cell>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BL1022" t="str">
            <v>นายสิงห์คำ จันทร์ใหม่</v>
          </cell>
          <cell r="BM1022">
            <v>883163011864</v>
          </cell>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AA1023">
            <v>21</v>
          </cell>
          <cell r="AB1023">
            <v>6</v>
          </cell>
          <cell r="AC1023">
            <v>2564</v>
          </cell>
          <cell r="AM1023" t="str">
            <v>โฉนด</v>
          </cell>
          <cell r="AN1023" t="str">
            <v>8453</v>
          </cell>
          <cell r="AO1023" t="str">
            <v>ช่างเคิ่ง</v>
          </cell>
          <cell r="AP1023" t="str">
            <v>แม่แจ่ม</v>
          </cell>
          <cell r="AQ1023" t="str">
            <v>เชียงใหม่</v>
          </cell>
          <cell r="BB1023" t="str">
            <v>ยึดทรัพย์ (คำสั่ง 1/7/2565)//สำนักงานอื่นฟ้องและสืบทรัพย์</v>
          </cell>
          <cell r="BL1023" t="str">
            <v>นางจันศรี  จิตสุข</v>
          </cell>
          <cell r="BM1023">
            <v>883263010601</v>
          </cell>
          <cell r="BU1023" t="str">
            <v>สารุทธ์ (ยึด)</v>
          </cell>
        </row>
        <row r="1024">
          <cell r="B1024">
            <v>1868</v>
          </cell>
          <cell r="C1024">
            <v>1020</v>
          </cell>
          <cell r="D1024">
            <v>4</v>
          </cell>
          <cell r="E1024">
            <v>7</v>
          </cell>
          <cell r="F1024">
            <v>2565</v>
          </cell>
          <cell r="G1024">
            <v>800038037381</v>
          </cell>
          <cell r="H1024" t="str">
            <v>นาย</v>
          </cell>
          <cell r="I1024" t="str">
            <v>ศุภกิจ</v>
          </cell>
          <cell r="J1024" t="str">
            <v>จินะใจ</v>
          </cell>
          <cell r="O1024" t="str">
            <v>สินเชื่อธนาคารประชาชน</v>
          </cell>
          <cell r="S1024" t="str">
            <v>แขวงเชียงใหม่</v>
          </cell>
          <cell r="T1024" t="str">
            <v>ผบ.2448</v>
          </cell>
          <cell r="U1024" t="str">
            <v>2560</v>
          </cell>
          <cell r="V1024" t="str">
            <v>ผบ.5727</v>
          </cell>
          <cell r="W1024">
            <v>2560</v>
          </cell>
          <cell r="AA1024">
            <v>8</v>
          </cell>
          <cell r="AB1024">
            <v>8</v>
          </cell>
          <cell r="AC1024">
            <v>2560</v>
          </cell>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L1024" t="str">
            <v>นายศุภกิจ จินะใจ</v>
          </cell>
          <cell r="BM1024">
            <v>0</v>
          </cell>
          <cell r="BU1024" t="str">
            <v>ธนกร</v>
          </cell>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AA1025">
            <v>24</v>
          </cell>
          <cell r="AB1025">
            <v>10</v>
          </cell>
          <cell r="AC1025">
            <v>2562</v>
          </cell>
          <cell r="AM1025" t="str">
            <v>น.ส.3 ก.</v>
          </cell>
          <cell r="AN1025" t="str">
            <v>136</v>
          </cell>
          <cell r="AO1025" t="str">
            <v>แม่งอน</v>
          </cell>
          <cell r="AP1025" t="str">
            <v>ฝาง</v>
          </cell>
          <cell r="AQ1025" t="str">
            <v>เชียงใหม่</v>
          </cell>
          <cell r="BB1025" t="str">
            <v>ยึดทรัพย์ (คำสั่ง 20/7/2565)//สำนักงานอื่นฟ้องและสืบทรัพย์</v>
          </cell>
          <cell r="BL1025" t="str">
            <v>นายวรพจน์ เตียวกุล</v>
          </cell>
          <cell r="BM1025">
            <v>823661010059</v>
          </cell>
          <cell r="BU1025" t="str">
            <v>สารุทธ์ (ยึด)</v>
          </cell>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BL1026" t="str">
            <v>นางสาวกฤชกร พรหมแก้ว</v>
          </cell>
          <cell r="BM1026">
            <v>888164010092</v>
          </cell>
          <cell r="BU1026" t="str">
            <v>จันทร์นิภา</v>
          </cell>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AA1027">
            <v>22</v>
          </cell>
          <cell r="AB1027">
            <v>2</v>
          </cell>
          <cell r="AC1027">
            <v>2565</v>
          </cell>
          <cell r="BL1027" t="str">
            <v>นางดาววัน ชอบสุข</v>
          </cell>
          <cell r="BM1027">
            <v>883263010918</v>
          </cell>
          <cell r="BU1027" t="str">
            <v>จันทร์นิภา</v>
          </cell>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AA1028">
            <v>22</v>
          </cell>
          <cell r="AB1028">
            <v>2</v>
          </cell>
          <cell r="AC1028">
            <v>2565</v>
          </cell>
          <cell r="BL1028" t="str">
            <v>นายสม ยาสิทธิ์</v>
          </cell>
          <cell r="BM1028">
            <v>888164010057</v>
          </cell>
          <cell r="BU1028" t="str">
            <v>จันทร์นิภา</v>
          </cell>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BL1029" t="str">
            <v>นายอาทิตย์ มิ่งขวัญธนพงศ์</v>
          </cell>
          <cell r="BM1029">
            <v>888164010342</v>
          </cell>
          <cell r="BU1029" t="str">
            <v>จันทร์นิภา</v>
          </cell>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AA1030">
            <v>31</v>
          </cell>
          <cell r="AB1030">
            <v>1</v>
          </cell>
          <cell r="AC1030">
            <v>2565</v>
          </cell>
          <cell r="BL1030" t="str">
            <v>นายถาวร คำเมือง</v>
          </cell>
          <cell r="BM1030">
            <v>888164010441</v>
          </cell>
          <cell r="BU1030" t="str">
            <v>จันทร์นิภา</v>
          </cell>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AA1031">
            <v>3</v>
          </cell>
          <cell r="AB1031">
            <v>5</v>
          </cell>
          <cell r="AC1031">
            <v>2565</v>
          </cell>
          <cell r="BL1031" t="str">
            <v>นางบัวจันทร์ บุญเรือง</v>
          </cell>
          <cell r="BM1031">
            <v>888164010445</v>
          </cell>
          <cell r="BU1031" t="str">
            <v>จันทร์นิภา</v>
          </cell>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AA1032">
            <v>26</v>
          </cell>
          <cell r="AB1032">
            <v>4</v>
          </cell>
          <cell r="AC1032">
            <v>2565</v>
          </cell>
          <cell r="BL1032" t="str">
            <v>นางสาววิภาวดี พินิจการ</v>
          </cell>
          <cell r="BM1032">
            <v>888164010446</v>
          </cell>
          <cell r="BU1032" t="str">
            <v>จันทร์นิภา</v>
          </cell>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BL1033" t="str">
            <v>นางสาวพัชรี รอดสัมฤทธิ์</v>
          </cell>
          <cell r="BM1033">
            <v>888164010453</v>
          </cell>
          <cell r="BU1033" t="str">
            <v>จันทร์นิภา</v>
          </cell>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AA1034">
            <v>31</v>
          </cell>
          <cell r="AB1034">
            <v>1</v>
          </cell>
          <cell r="AC1034">
            <v>2565</v>
          </cell>
          <cell r="BL1034" t="str">
            <v>นางสาวรำพึง รัตนะ</v>
          </cell>
          <cell r="BM1034">
            <v>888164010457</v>
          </cell>
          <cell r="BU1034" t="str">
            <v>จันทร์นิภา</v>
          </cell>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AA1035">
            <v>22</v>
          </cell>
          <cell r="AB1035">
            <v>2</v>
          </cell>
          <cell r="AC1035">
            <v>2565</v>
          </cell>
          <cell r="BL1035" t="str">
            <v>นางสาวกัญญารัตน์ สมโน</v>
          </cell>
          <cell r="BM1035">
            <v>888164010459</v>
          </cell>
          <cell r="BU1035" t="str">
            <v>จันทร์นิภา</v>
          </cell>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AA1036">
            <v>31</v>
          </cell>
          <cell r="AB1036">
            <v>1</v>
          </cell>
          <cell r="AC1036">
            <v>2565</v>
          </cell>
          <cell r="BL1036" t="str">
            <v>นายสุชาติ ไชยงาม</v>
          </cell>
          <cell r="BM1036">
            <v>888164010464</v>
          </cell>
          <cell r="BU1036" t="str">
            <v>จันทร์นิภา</v>
          </cell>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AA1037">
            <v>22</v>
          </cell>
          <cell r="AB1037">
            <v>2</v>
          </cell>
          <cell r="AC1037">
            <v>2565</v>
          </cell>
          <cell r="BL1037" t="str">
            <v>นายอาทิตย์ นันต๊ะสาร</v>
          </cell>
          <cell r="BM1037">
            <v>888164010465</v>
          </cell>
          <cell r="BU1037" t="str">
            <v>จันทร์นิภา</v>
          </cell>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AA1038">
            <v>31</v>
          </cell>
          <cell r="AB1038">
            <v>1</v>
          </cell>
          <cell r="AC1038">
            <v>2565</v>
          </cell>
          <cell r="BL1038" t="str">
            <v>นางดาริณี คุณยศยิ่ง</v>
          </cell>
          <cell r="BM1038">
            <v>888164010468</v>
          </cell>
          <cell r="BU1038" t="str">
            <v>จันทร์นิภา</v>
          </cell>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AA1039">
            <v>31</v>
          </cell>
          <cell r="AB1039">
            <v>1</v>
          </cell>
          <cell r="AC1039">
            <v>2565</v>
          </cell>
          <cell r="BL1039" t="str">
            <v>นางอุ้มพร คำมาต๊ะ</v>
          </cell>
          <cell r="BM1039">
            <v>888164010488</v>
          </cell>
          <cell r="BU1039" t="str">
            <v>จันทร์นิภา</v>
          </cell>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AA1040">
            <v>23</v>
          </cell>
          <cell r="AB1040">
            <v>5</v>
          </cell>
          <cell r="AC1040">
            <v>2565</v>
          </cell>
          <cell r="BL1040" t="str">
            <v>นายเพลิง แก้วแสน</v>
          </cell>
          <cell r="BM1040">
            <v>888164010490</v>
          </cell>
          <cell r="BU1040" t="str">
            <v>จันทร์นิภา</v>
          </cell>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AA1041">
            <v>19</v>
          </cell>
          <cell r="AB1041">
            <v>4</v>
          </cell>
          <cell r="AC1041">
            <v>2565</v>
          </cell>
          <cell r="BL1041" t="str">
            <v>นางสาวพรรณิภา สุกันทา</v>
          </cell>
          <cell r="BM1041">
            <v>888164010492</v>
          </cell>
          <cell r="BU1041" t="str">
            <v>จันทร์นิภา</v>
          </cell>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AA1042">
            <v>19</v>
          </cell>
          <cell r="AB1042">
            <v>4</v>
          </cell>
          <cell r="AC1042">
            <v>2565</v>
          </cell>
          <cell r="BL1042" t="str">
            <v>นายสุคำ นามวงค์</v>
          </cell>
          <cell r="BM1042">
            <v>888164010496</v>
          </cell>
          <cell r="BU1042" t="str">
            <v>จันทร์นิภา</v>
          </cell>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AA1043">
            <v>2</v>
          </cell>
          <cell r="AB1043">
            <v>12</v>
          </cell>
          <cell r="AC1043">
            <v>2558</v>
          </cell>
          <cell r="BB1043" t="str">
            <v>ถอนการยึดทรัพย์และบังคับคดี (คำสั่ง 1/8/2565) สำนักงานอื่นฟ้องและยึดทรัพย์//ลูกหนี้ยังไม่มีเงินมาชำระหนี้</v>
          </cell>
          <cell r="BL1043" t="str">
            <v>นางสาวจิตนา ทิพนี</v>
          </cell>
          <cell r="BM1043">
            <v>0</v>
          </cell>
          <cell r="BU1043" t="str">
            <v>ศรัญญู (ยึด)</v>
          </cell>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AA1044">
            <v>14</v>
          </cell>
          <cell r="AB1044">
            <v>6</v>
          </cell>
          <cell r="AC1044">
            <v>2565</v>
          </cell>
          <cell r="BL1044" t="str">
            <v>นางอัญชราวรรณ์  จอมจิต</v>
          </cell>
          <cell r="BM1044">
            <v>883265010228</v>
          </cell>
          <cell r="BU1044" t="str">
            <v>จันทร์นิภา</v>
          </cell>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BL1045" t="str">
            <v>นางอรอนงค์ สร้อยศรี</v>
          </cell>
          <cell r="BM1045">
            <v>883265010232</v>
          </cell>
          <cell r="BU1045" t="str">
            <v>จันทร์นิภา</v>
          </cell>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BL1046" t="str">
            <v>นายธวัชชัย ปันทา</v>
          </cell>
          <cell r="BM1046">
            <v>883265010231</v>
          </cell>
          <cell r="BU1046" t="str">
            <v>จันทร์นิภา</v>
          </cell>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AA1047">
            <v>7</v>
          </cell>
          <cell r="AB1047">
            <v>7</v>
          </cell>
          <cell r="AC1047">
            <v>2565</v>
          </cell>
          <cell r="BL1047" t="str">
            <v>นางชนารินทร์ ขันใจ</v>
          </cell>
          <cell r="BM1047">
            <v>883265010224</v>
          </cell>
          <cell r="BU1047" t="str">
            <v>จันทร์นิภา</v>
          </cell>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AA1048">
            <v>7</v>
          </cell>
          <cell r="AB1048">
            <v>7</v>
          </cell>
          <cell r="AC1048">
            <v>2565</v>
          </cell>
          <cell r="BL1048" t="str">
            <v>นางเดือน ขัติกูล</v>
          </cell>
          <cell r="BM1048">
            <v>883265010227</v>
          </cell>
          <cell r="BU1048" t="str">
            <v>จันทร์นิภา</v>
          </cell>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AA1049">
            <v>7</v>
          </cell>
          <cell r="AB1049">
            <v>7</v>
          </cell>
          <cell r="AC1049">
            <v>2565</v>
          </cell>
          <cell r="BL1049" t="str">
            <v>นางจิรภัทร์ หลวงคำ</v>
          </cell>
          <cell r="BM1049">
            <v>883265010223</v>
          </cell>
          <cell r="BU1049" t="str">
            <v>จันทร์นิภา</v>
          </cell>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BL1050" t="str">
            <v>นายพิทักษ์วงค์ หาญเมืองใจ</v>
          </cell>
          <cell r="BM1050">
            <v>883265010234</v>
          </cell>
          <cell r="BU1050" t="str">
            <v>จันทร์นิภา</v>
          </cell>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BL1051" t="str">
            <v>นางสาวจีราพัชร์ สุขจันทร์</v>
          </cell>
          <cell r="BM1051">
            <v>883265010225</v>
          </cell>
          <cell r="BU1051" t="str">
            <v>จันทร์นิภา</v>
          </cell>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AA1052">
            <v>6</v>
          </cell>
          <cell r="AB1052">
            <v>7</v>
          </cell>
          <cell r="AC1052">
            <v>2565</v>
          </cell>
          <cell r="BL1052" t="str">
            <v>นายอุบล มงคล</v>
          </cell>
          <cell r="BM1052">
            <v>883265010233</v>
          </cell>
          <cell r="BU1052" t="str">
            <v>จันทร์นิภา</v>
          </cell>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AA1053">
            <v>24</v>
          </cell>
          <cell r="AB1053">
            <v>6</v>
          </cell>
          <cell r="AC1053">
            <v>2565</v>
          </cell>
          <cell r="BL1053" t="str">
            <v>นางสาววาสนา หลอโยธา</v>
          </cell>
          <cell r="BM1053">
            <v>883265010229</v>
          </cell>
          <cell r="BU1053" t="str">
            <v>จันทร์นิภา</v>
          </cell>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BL1054" t="str">
            <v>นางภมร สุวรรณศรี</v>
          </cell>
          <cell r="BM1054">
            <v>0</v>
          </cell>
          <cell r="BU1054" t="str">
            <v>จันทร์นิภา</v>
          </cell>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BL1055" t="str">
            <v>นายณรงค์ นาจรัส</v>
          </cell>
          <cell r="BM1055">
            <v>883265010063</v>
          </cell>
          <cell r="BU1055" t="str">
            <v>จันทร์นิภา</v>
          </cell>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AA1056">
            <v>15</v>
          </cell>
          <cell r="AB1056">
            <v>12</v>
          </cell>
          <cell r="AC1056">
            <v>2563</v>
          </cell>
          <cell r="BL1056" t="str">
            <v>นางลิตา เต็มแสง</v>
          </cell>
          <cell r="BM1056">
            <v>883263012154</v>
          </cell>
          <cell r="BU1056" t="str">
            <v>จันทร์นิภา</v>
          </cell>
        </row>
        <row r="1057">
          <cell r="B1057">
            <v>1901</v>
          </cell>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BB1057" t="str">
            <v>สืบทรัพย์ (คำสั่ง 28/12/2565)//กำลังดำเนินการสืบทรัพย์</v>
          </cell>
          <cell r="BL1057" t="str">
            <v>นางสาวนภาพรรณ ธนูแสง</v>
          </cell>
          <cell r="BM1057">
            <v>823659010298</v>
          </cell>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BL1058" t="str">
            <v>นางอาทิตยา ชิฎิพัทธ์</v>
          </cell>
          <cell r="BM1058">
            <v>823659010326</v>
          </cell>
          <cell r="BU1058" t="str">
            <v>จันทร์นิภา</v>
          </cell>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BL1059" t="str">
            <v>นายเพชราภรณ์   ฟองมูล</v>
          </cell>
          <cell r="BM1059">
            <v>883265010058</v>
          </cell>
          <cell r="BU1059" t="str">
            <v>จันทร์นิภา</v>
          </cell>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BL1060" t="str">
            <v>นายอิทธิชัย ใหม่ปาละ</v>
          </cell>
          <cell r="BM1060">
            <v>883265010059</v>
          </cell>
          <cell r="BU1060" t="str">
            <v>จันทร์นิภา</v>
          </cell>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BL1061" t="str">
            <v>นางเกศริน แก่นปัน</v>
          </cell>
          <cell r="BM1061">
            <v>88326501035</v>
          </cell>
          <cell r="BU1061" t="str">
            <v>จันทร์นิภา</v>
          </cell>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BL1062" t="str">
            <v>นางประไพร สุโข</v>
          </cell>
          <cell r="BM1062">
            <v>883265010061</v>
          </cell>
          <cell r="BU1062" t="str">
            <v>จันทร์นิภา</v>
          </cell>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BL1063" t="str">
            <v>นายทนง งุนคำ</v>
          </cell>
          <cell r="BM1063">
            <v>883265010034</v>
          </cell>
          <cell r="BU1063" t="str">
            <v>จันทร์นิภา</v>
          </cell>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BL1064" t="str">
            <v>นายพศวัต ไชยชนะ</v>
          </cell>
          <cell r="BM1064">
            <v>883265010033</v>
          </cell>
          <cell r="BU1064" t="str">
            <v>จันทร์นิภา</v>
          </cell>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BL1065" t="str">
            <v>นายพงศักดิ์ อินสองใจ</v>
          </cell>
          <cell r="BM1065">
            <v>883265010032</v>
          </cell>
          <cell r="BU1065" t="str">
            <v>จันทร์นิภา</v>
          </cell>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BL1066" t="str">
            <v>นางวิไล ชัยวุฒิ</v>
          </cell>
          <cell r="BM1066">
            <v>883265010031</v>
          </cell>
          <cell r="BU1066" t="str">
            <v>จันทร์นิภา</v>
          </cell>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BL1067" t="str">
            <v>นายธนพล พงษ์ใจภัทร</v>
          </cell>
          <cell r="BM1067">
            <v>888165010029</v>
          </cell>
          <cell r="BU1067" t="str">
            <v>จันทร์นิภา</v>
          </cell>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BL1068" t="str">
            <v>นางสาววิจิตรา  เปียงใจ</v>
          </cell>
          <cell r="BM1068">
            <v>888165010017</v>
          </cell>
          <cell r="BU1068" t="str">
            <v>จันทร์นิภา</v>
          </cell>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BL1069" t="str">
            <v>นายสกล เมฆวิชัยวงศ์</v>
          </cell>
          <cell r="BM1069">
            <v>88165010018</v>
          </cell>
          <cell r="BU1069" t="str">
            <v>จันทร์นิภา</v>
          </cell>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BL1070" t="str">
            <v>นางสาววนาลีหรือธัญชนก ธรรมสอน</v>
          </cell>
          <cell r="BM1070">
            <v>888165010023</v>
          </cell>
          <cell r="BU1070" t="str">
            <v>จันทร์นิภา</v>
          </cell>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BL1071" t="str">
            <v>นางรุ่งนภา ใจยะสุ</v>
          </cell>
          <cell r="BM1071">
            <v>888165010021</v>
          </cell>
          <cell r="BU1071" t="str">
            <v>จันทร์นิภา</v>
          </cell>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BL1072" t="str">
            <v>นางสาวจิตศศิอร สุพรรณ์</v>
          </cell>
          <cell r="BM1072">
            <v>888165010032</v>
          </cell>
          <cell r="BU1072" t="str">
            <v>จันทร์นิภา</v>
          </cell>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AA1073">
            <v>10</v>
          </cell>
          <cell r="AB1073">
            <v>5</v>
          </cell>
          <cell r="AC1073">
            <v>2565</v>
          </cell>
          <cell r="BL1073" t="str">
            <v>นาง
นายอารี
ณัฐพงษ์ สีขาว
สีขาว</v>
          </cell>
          <cell r="BM1073">
            <v>883163011714</v>
          </cell>
          <cell r="BU1073" t="str">
            <v>จันทร์นิภา</v>
          </cell>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AA1074">
            <v>25</v>
          </cell>
          <cell r="AB1074">
            <v>1</v>
          </cell>
          <cell r="AC1074">
            <v>2565</v>
          </cell>
          <cell r="BL1074" t="str">
            <v>นายสุรศักดิ์ ไชยแดง</v>
          </cell>
          <cell r="BM1074">
            <v>888164010096</v>
          </cell>
          <cell r="BU1074" t="str">
            <v>จันทร์นิภา</v>
          </cell>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AA1075">
            <v>20</v>
          </cell>
          <cell r="AB1075">
            <v>1</v>
          </cell>
          <cell r="AC1075">
            <v>2565</v>
          </cell>
          <cell r="BL1075" t="str">
            <v>นางสาวคำแพง พื้นชัยภูมิ</v>
          </cell>
          <cell r="BM1075">
            <v>883264010096</v>
          </cell>
          <cell r="BU1075" t="str">
            <v>จันทร์นิภา</v>
          </cell>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AA1076">
            <v>2</v>
          </cell>
          <cell r="AB1076">
            <v>3</v>
          </cell>
          <cell r="AC1076">
            <v>2565</v>
          </cell>
          <cell r="BL1076" t="str">
            <v>นางวิไล ศิริแปง</v>
          </cell>
          <cell r="BM1076">
            <v>883264010090</v>
          </cell>
          <cell r="BU1076" t="str">
            <v>จันทร์นิภา</v>
          </cell>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AA1077">
            <v>2</v>
          </cell>
          <cell r="AB1077">
            <v>3</v>
          </cell>
          <cell r="AC1077">
            <v>2565</v>
          </cell>
          <cell r="BL1077" t="str">
            <v>นางสาวนารีรัตน์ ดาวสนั่น</v>
          </cell>
          <cell r="BM1077">
            <v>883164010441</v>
          </cell>
          <cell r="BU1077" t="str">
            <v>จันทร์นิภา</v>
          </cell>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BL1078" t="str">
            <v>นางสาวภัทรนิษฐ์ สุภาลม</v>
          </cell>
          <cell r="BM1078">
            <v>883161010049</v>
          </cell>
          <cell r="BU1078" t="str">
            <v>จันทร์นิภา</v>
          </cell>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BL1079" t="str">
            <v>นางสาวสุภาภรณ์  ปะมาละ</v>
          </cell>
          <cell r="BM1079">
            <v>883162012658</v>
          </cell>
          <cell r="BU1079" t="str">
            <v>จันทร์นิภา</v>
          </cell>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BL1080" t="str">
            <v>นายสิทธิชัย อัศวอารักษ์</v>
          </cell>
          <cell r="BM1080">
            <v>823560010375</v>
          </cell>
          <cell r="BU1080" t="str">
            <v>จันทร์นิภา</v>
          </cell>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S1081" t="str">
            <v>แขวงลำปาง</v>
          </cell>
          <cell r="T1081" t="str">
            <v>ผบE484</v>
          </cell>
          <cell r="U1081">
            <v>2565</v>
          </cell>
          <cell r="V1081" t="str">
            <v>ผบE1023</v>
          </cell>
          <cell r="W1081">
            <v>2565</v>
          </cell>
          <cell r="X1081">
            <v>15</v>
          </cell>
          <cell r="Y1081">
            <v>3</v>
          </cell>
          <cell r="Z1081">
            <v>2565</v>
          </cell>
          <cell r="BL1081" t="str">
            <v>นายวิชญ์สิทธิ์ คันธะเรศย์</v>
          </cell>
          <cell r="BM1081">
            <v>883162012062</v>
          </cell>
          <cell r="BU1081" t="str">
            <v>จันทร์นิภา</v>
          </cell>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AA1082">
            <v>31</v>
          </cell>
          <cell r="AB1082">
            <v>5</v>
          </cell>
          <cell r="AC1082">
            <v>2565</v>
          </cell>
          <cell r="BL1082" t="str">
            <v>นางอัมพวัน เอี่ยมสะอาด</v>
          </cell>
          <cell r="BM1082">
            <v>883262012345</v>
          </cell>
          <cell r="BU1082" t="str">
            <v>จันทร์นิภา</v>
          </cell>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AA1083">
            <v>14</v>
          </cell>
          <cell r="AB1083">
            <v>3</v>
          </cell>
          <cell r="AC1083">
            <v>2565</v>
          </cell>
          <cell r="BL1083" t="str">
            <v>นายฤทธิศักดิ์ โซติเลิศสกุล</v>
          </cell>
          <cell r="BM1083">
            <v>888164010341</v>
          </cell>
          <cell r="BU1083" t="str">
            <v>จันทร์นิภา</v>
          </cell>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AA1084">
            <v>22</v>
          </cell>
          <cell r="AB1084">
            <v>2</v>
          </cell>
          <cell r="AC1084">
            <v>2565</v>
          </cell>
          <cell r="BL1084" t="str">
            <v>นายสุทัศน์ กะรัตน์</v>
          </cell>
          <cell r="BM1084">
            <v>8881640120343</v>
          </cell>
          <cell r="BU1084" t="str">
            <v>จันทร์นิภา</v>
          </cell>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AA1085">
            <v>22</v>
          </cell>
          <cell r="AB1085">
            <v>2</v>
          </cell>
          <cell r="AC1085">
            <v>2565</v>
          </cell>
          <cell r="BL1085" t="str">
            <v>นางจันหอม ก๋องตา</v>
          </cell>
          <cell r="BM1085">
            <v>888164010452</v>
          </cell>
          <cell r="BU1085" t="str">
            <v>จันทร์นิภา</v>
          </cell>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BL1086" t="str">
            <v>นายสงัด ภูเวียงจันทร์</v>
          </cell>
          <cell r="BM1086">
            <v>888164010482</v>
          </cell>
          <cell r="BU1086" t="str">
            <v>จันทร์นิภา</v>
          </cell>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AA1087">
            <v>22</v>
          </cell>
          <cell r="AB1087">
            <v>2</v>
          </cell>
          <cell r="AC1087">
            <v>2565</v>
          </cell>
          <cell r="BL1087" t="str">
            <v>นางสาวอรัญญา นำปุ๊ด</v>
          </cell>
          <cell r="BM1087">
            <v>883262011624</v>
          </cell>
          <cell r="BU1087" t="str">
            <v>จันทร์นิภา</v>
          </cell>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AA1088">
            <v>31</v>
          </cell>
          <cell r="AB1088">
            <v>3</v>
          </cell>
          <cell r="AC1088">
            <v>2565</v>
          </cell>
          <cell r="BL1088" t="str">
            <v>นางแดง  โมกศิริ</v>
          </cell>
          <cell r="BM1088">
            <v>883265010057</v>
          </cell>
          <cell r="BU1088" t="str">
            <v>จันทร์นิภา</v>
          </cell>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AA1089">
            <v>24</v>
          </cell>
          <cell r="AB1089">
            <v>1</v>
          </cell>
          <cell r="AC1089">
            <v>2565</v>
          </cell>
          <cell r="BL1089" t="str">
            <v>นายวีระเทพ หอมดอกพลอย</v>
          </cell>
          <cell r="BM1089">
            <v>883264010387</v>
          </cell>
          <cell r="BU1089" t="str">
            <v>จันทร์นิภา</v>
          </cell>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AA1090">
            <v>18</v>
          </cell>
          <cell r="AB1090">
            <v>7</v>
          </cell>
          <cell r="AC1090">
            <v>2565</v>
          </cell>
          <cell r="BL1090" t="str">
            <v>นางบังอร จิตเมตตา</v>
          </cell>
          <cell r="BM1090">
            <v>883265010230</v>
          </cell>
          <cell r="BU1090" t="str">
            <v>จันทร์นิภา</v>
          </cell>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AA1091">
            <v>19</v>
          </cell>
          <cell r="AB1091">
            <v>1</v>
          </cell>
          <cell r="AC1091">
            <v>2565</v>
          </cell>
          <cell r="BL1091" t="str">
            <v>นางปราณี ดวงแดง</v>
          </cell>
          <cell r="BM1091">
            <v>823658010215</v>
          </cell>
          <cell r="BU1091" t="str">
            <v>จันทร์นิภา</v>
          </cell>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BL1092" t="str">
            <v>นางบัวคำ โขงทอง</v>
          </cell>
          <cell r="BM1092">
            <v>883162012145</v>
          </cell>
          <cell r="BU1092" t="str">
            <v>จันทร์นิภา</v>
          </cell>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AA1093">
            <v>7</v>
          </cell>
          <cell r="AB1093">
            <v>6</v>
          </cell>
          <cell r="AC1093">
            <v>2564</v>
          </cell>
          <cell r="AJ1093">
            <v>28</v>
          </cell>
          <cell r="AK1093">
            <v>9</v>
          </cell>
          <cell r="AL1093">
            <v>2564</v>
          </cell>
          <cell r="AM1093" t="str">
            <v>โฉนด</v>
          </cell>
          <cell r="AN1093">
            <v>26757</v>
          </cell>
          <cell r="AO1093" t="str">
            <v>แม่ปั๋ง</v>
          </cell>
          <cell r="AP1093" t="str">
            <v>พร้าว</v>
          </cell>
          <cell r="AQ1093" t="str">
            <v>เชียงใหม่</v>
          </cell>
          <cell r="BB1093" t="str">
            <v>ยึดทรัพย์สำนักงานอื่นฟ้อง (คำสั่ง 19/8/2565)</v>
          </cell>
          <cell r="BL1093" t="str">
            <v>นางสาวเดียอาน่า นิยมเดชา</v>
          </cell>
          <cell r="BM1093">
            <v>0</v>
          </cell>
          <cell r="BU1093" t="str">
            <v>ศรัญญู (ยึด)</v>
          </cell>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AA1094">
            <v>7</v>
          </cell>
          <cell r="AB1094">
            <v>8</v>
          </cell>
          <cell r="AC1094">
            <v>2558</v>
          </cell>
          <cell r="BL1094" t="str">
            <v>นางศิริประภา โถนาค</v>
          </cell>
          <cell r="BM1094">
            <v>823859010385</v>
          </cell>
          <cell r="BU1094" t="str">
            <v>จันทร์นิภา</v>
          </cell>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AA1095">
            <v>16</v>
          </cell>
          <cell r="AB1095">
            <v>1</v>
          </cell>
          <cell r="AC1095">
            <v>2560</v>
          </cell>
          <cell r="BL1095" t="str">
            <v>นางสาวธัญชนก นิยมพงษ์</v>
          </cell>
          <cell r="BM1095">
            <v>823859010537</v>
          </cell>
          <cell r="BU1095" t="str">
            <v>จันทร์นิภา</v>
          </cell>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BL1096" t="str">
            <v>นางพัชรินทร์  ยวงคำ</v>
          </cell>
          <cell r="BM1096">
            <v>823858010006</v>
          </cell>
          <cell r="BU1096" t="str">
            <v>จันทร์นิภา</v>
          </cell>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AA1097">
            <v>22</v>
          </cell>
          <cell r="AB1097">
            <v>4</v>
          </cell>
          <cell r="AC1097">
            <v>2557</v>
          </cell>
          <cell r="BL1097" t="str">
            <v>นางสาวอรทัย ไชยา</v>
          </cell>
          <cell r="BM1097">
            <v>0</v>
          </cell>
          <cell r="BU1097" t="str">
            <v>จันทร์นิภา</v>
          </cell>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AA1098">
            <v>13</v>
          </cell>
          <cell r="AB1098">
            <v>11</v>
          </cell>
          <cell r="AC1098">
            <v>2556</v>
          </cell>
          <cell r="BL1098" t="str">
            <v>นางศิริพร เต๋โจ</v>
          </cell>
          <cell r="BM1098">
            <v>0</v>
          </cell>
          <cell r="BU1098" t="str">
            <v>จันทร์นิภา</v>
          </cell>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BL1099" t="str">
            <v>นายอนุพงศ์ ทำศรี</v>
          </cell>
          <cell r="BM1099">
            <v>0</v>
          </cell>
          <cell r="BU1099" t="str">
            <v>จันทร์นิภา</v>
          </cell>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AA1100">
            <v>13</v>
          </cell>
          <cell r="AB1100">
            <v>11</v>
          </cell>
          <cell r="AC1100">
            <v>2556</v>
          </cell>
          <cell r="BL1100" t="str">
            <v>นายจารึก บุญชุม</v>
          </cell>
          <cell r="BM1100">
            <v>0</v>
          </cell>
          <cell r="BU1100" t="str">
            <v>จันทร์นิภา</v>
          </cell>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AA1101">
            <v>13</v>
          </cell>
          <cell r="AB1101">
            <v>11</v>
          </cell>
          <cell r="AC1101">
            <v>2556</v>
          </cell>
          <cell r="BL1101" t="str">
            <v>นางปรัศนีย์ พนมการ</v>
          </cell>
          <cell r="BM1101">
            <v>0</v>
          </cell>
          <cell r="BU1101" t="str">
            <v>จันทร์นิภา</v>
          </cell>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BL1102" t="str">
            <v>นางอารี วงค์วิชา</v>
          </cell>
          <cell r="BM1102">
            <v>0</v>
          </cell>
          <cell r="BU1102" t="str">
            <v>จันทร์นิภา</v>
          </cell>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AA1103">
            <v>9</v>
          </cell>
          <cell r="AB1103">
            <v>12</v>
          </cell>
          <cell r="AC1103">
            <v>2556</v>
          </cell>
          <cell r="BL1103" t="str">
            <v>นางรพีพันธุ์ ธรรมวาทิตย์</v>
          </cell>
          <cell r="BM1103">
            <v>0</v>
          </cell>
          <cell r="BU1103" t="str">
            <v>จันทร์นิภา</v>
          </cell>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BL1104" t="str">
            <v>นางประสงค์ นิราวรรณ์</v>
          </cell>
          <cell r="BM1104">
            <v>0</v>
          </cell>
          <cell r="BU1104" t="str">
            <v>จันทร์นิภา</v>
          </cell>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AA1105">
            <v>13</v>
          </cell>
          <cell r="AB1105">
            <v>11</v>
          </cell>
          <cell r="AC1105">
            <v>2556</v>
          </cell>
          <cell r="BL1105" t="str">
            <v>นายพิทักษ์ คำวิเศษ</v>
          </cell>
          <cell r="BM1105">
            <v>0</v>
          </cell>
          <cell r="BU1105" t="str">
            <v>จันทร์นิภา</v>
          </cell>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AA1106">
            <v>5</v>
          </cell>
          <cell r="AB1106">
            <v>6</v>
          </cell>
          <cell r="AC1106">
            <v>2556</v>
          </cell>
          <cell r="BL1106" t="str">
            <v>นางเรณู ฟองมณี</v>
          </cell>
          <cell r="BM1106">
            <v>0</v>
          </cell>
          <cell r="BU1106" t="str">
            <v>จันทร์นิภา</v>
          </cell>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BL1107" t="str">
            <v>นางสาววิไลลักษณ์ งามโสภา</v>
          </cell>
          <cell r="BM1107">
            <v>0</v>
          </cell>
          <cell r="BU1107" t="str">
            <v>จันทร์นิภา</v>
          </cell>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BL1108" t="str">
            <v>นางสาวอทิตา ศรีสร้อยแก้ว</v>
          </cell>
          <cell r="BM1108">
            <v>0</v>
          </cell>
          <cell r="BU1108" t="str">
            <v>จันทร์นิภา</v>
          </cell>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AA1109">
            <v>9</v>
          </cell>
          <cell r="AB1109">
            <v>12</v>
          </cell>
          <cell r="AC1109">
            <v>2556</v>
          </cell>
          <cell r="BL1109" t="str">
            <v>นางสาววาริน ถ้วยทอง</v>
          </cell>
          <cell r="BM1109">
            <v>0</v>
          </cell>
          <cell r="BU1109" t="str">
            <v>จันทร์นิภา</v>
          </cell>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AA1110">
            <v>13</v>
          </cell>
          <cell r="AB1110">
            <v>11</v>
          </cell>
          <cell r="AC1110">
            <v>2556</v>
          </cell>
          <cell r="BL1110" t="str">
            <v>นางสาวสุพรรณี วันมา</v>
          </cell>
          <cell r="BM1110">
            <v>0</v>
          </cell>
          <cell r="BU1110" t="str">
            <v>จันทร์นิภา</v>
          </cell>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AA1111">
            <v>13</v>
          </cell>
          <cell r="AB1111">
            <v>11</v>
          </cell>
          <cell r="AC1111">
            <v>2556</v>
          </cell>
          <cell r="BL1111" t="str">
            <v>นายพงศ์พันธุ์ รักเสมอ</v>
          </cell>
          <cell r="BM1111">
            <v>0</v>
          </cell>
          <cell r="BU1111" t="str">
            <v>จันทร์นิภา</v>
          </cell>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AA1112">
            <v>31</v>
          </cell>
          <cell r="AB1112">
            <v>7</v>
          </cell>
          <cell r="AC1112">
            <v>2556</v>
          </cell>
          <cell r="BL1112" t="str">
            <v>นายสุบัน วรบุตร</v>
          </cell>
          <cell r="BM1112">
            <v>0</v>
          </cell>
          <cell r="BU1112" t="str">
            <v>จันทร์นิภา</v>
          </cell>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AA1113">
            <v>13</v>
          </cell>
          <cell r="AB1113">
            <v>11</v>
          </cell>
          <cell r="AC1113">
            <v>25565</v>
          </cell>
          <cell r="BL1113" t="str">
            <v>นางสาวอนงค์ อุปนุม</v>
          </cell>
          <cell r="BM1113">
            <v>0</v>
          </cell>
          <cell r="BU1113" t="str">
            <v>จันทร์นิภา</v>
          </cell>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AA1114">
            <v>21</v>
          </cell>
          <cell r="AB1114">
            <v>8</v>
          </cell>
          <cell r="AC1114">
            <v>2556</v>
          </cell>
          <cell r="BL1114" t="str">
            <v>นางอัมพร ปันด้วง</v>
          </cell>
          <cell r="BM1114">
            <v>0</v>
          </cell>
          <cell r="BU1114" t="str">
            <v>จันทร์นิภา</v>
          </cell>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BL1115" t="str">
            <v>นายเดชธนา พรหมายน</v>
          </cell>
          <cell r="BM1115">
            <v>0</v>
          </cell>
          <cell r="BU1115" t="str">
            <v>จันทร์นิภา</v>
          </cell>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BL1116" t="str">
            <v>นายพันนิคม คำฟู</v>
          </cell>
          <cell r="BM1116">
            <v>0</v>
          </cell>
          <cell r="BU1116" t="str">
            <v>จันทร์นิภา</v>
          </cell>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AA1117">
            <v>13</v>
          </cell>
          <cell r="AB1117">
            <v>11</v>
          </cell>
          <cell r="AC1117">
            <v>2556</v>
          </cell>
          <cell r="BL1117" t="str">
            <v>นางภัทรินญา ฟองจันทร์</v>
          </cell>
          <cell r="BM1117">
            <v>0</v>
          </cell>
          <cell r="BU1117" t="str">
            <v>จันทร์นิภา</v>
          </cell>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AA1118">
            <v>13</v>
          </cell>
          <cell r="AB1118">
            <v>11</v>
          </cell>
          <cell r="AC1118">
            <v>2556</v>
          </cell>
          <cell r="BL1118" t="str">
            <v>นางสุดา ธรรมใจ</v>
          </cell>
          <cell r="BM1118">
            <v>0</v>
          </cell>
          <cell r="BU1118" t="str">
            <v>จันทร์นิภา</v>
          </cell>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S1119" t="str">
            <v>แขวงเชียงใหม่</v>
          </cell>
          <cell r="T1119" t="str">
            <v>ผบ.2632</v>
          </cell>
          <cell r="U1119">
            <v>2563</v>
          </cell>
          <cell r="V1119">
            <v>5079</v>
          </cell>
          <cell r="W1119">
            <v>2563</v>
          </cell>
          <cell r="X1119">
            <v>20</v>
          </cell>
          <cell r="Y1119">
            <v>7</v>
          </cell>
          <cell r="Z1119">
            <v>2563</v>
          </cell>
          <cell r="BL1119" t="str">
            <v>นางสาวดาราพร เจริญสุข</v>
          </cell>
          <cell r="BM1119">
            <v>0</v>
          </cell>
          <cell r="BO1119" t="str">
            <v/>
          </cell>
          <cell r="BP1119">
            <v>8</v>
          </cell>
          <cell r="BQ1119">
            <v>7</v>
          </cell>
          <cell r="BR1119">
            <v>2567</v>
          </cell>
          <cell r="BS1119" t="str">
            <v/>
          </cell>
          <cell r="BT1119" t="str">
            <v/>
          </cell>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AA1120">
            <v>16</v>
          </cell>
          <cell r="AB1120">
            <v>9</v>
          </cell>
          <cell r="AC1120">
            <v>2556</v>
          </cell>
          <cell r="BL1120" t="str">
            <v>ด.ต.จรัญ สรรค์เจริญ</v>
          </cell>
          <cell r="BM1120">
            <v>0</v>
          </cell>
          <cell r="BU1120" t="str">
            <v>จันทร์นิภา</v>
          </cell>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AA1121">
            <v>29</v>
          </cell>
          <cell r="AB1121">
            <v>7</v>
          </cell>
          <cell r="AC1121">
            <v>2556</v>
          </cell>
          <cell r="BL1121" t="str">
            <v>นางรพีพันธุ์ ธรรมวาทิตย์</v>
          </cell>
          <cell r="BM1121">
            <v>0</v>
          </cell>
          <cell r="BU1121" t="str">
            <v>จันทร์นิภา</v>
          </cell>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AA1122">
            <v>29</v>
          </cell>
          <cell r="AB1122">
            <v>7</v>
          </cell>
          <cell r="AC1122">
            <v>2556</v>
          </cell>
          <cell r="BL1122" t="str">
            <v>นายธนโชติไชย จารุบวร</v>
          </cell>
          <cell r="BM1122">
            <v>0</v>
          </cell>
          <cell r="BU1122" t="str">
            <v>จันทร์นิภา</v>
          </cell>
        </row>
        <row r="1123">
          <cell r="B1123">
            <v>1967</v>
          </cell>
          <cell r="C1123">
            <v>1119</v>
          </cell>
          <cell r="D1123">
            <v>1</v>
          </cell>
          <cell r="E1123">
            <v>8</v>
          </cell>
          <cell r="F1123">
            <v>2565</v>
          </cell>
          <cell r="G1123">
            <v>850652002005</v>
          </cell>
          <cell r="H1123" t="str">
            <v>ส.อ.</v>
          </cell>
          <cell r="I1123" t="str">
            <v>วิวัฒน์</v>
          </cell>
          <cell r="J1123" t="str">
            <v>ปิวศิลป์</v>
          </cell>
          <cell r="L1123" t="str">
            <v>เชียงดาว</v>
          </cell>
          <cell r="M1123" t="str">
            <v>เขตเชียงใหม่ 2</v>
          </cell>
          <cell r="N1123">
            <v>8</v>
          </cell>
          <cell r="O1123" t="str">
            <v>สินเชื่อสวัสดิการ</v>
          </cell>
          <cell r="P1123" t="str">
            <v>1.บุคคลค้ำประกัน</v>
          </cell>
          <cell r="S1123" t="str">
            <v>จังหวัดลำพูน</v>
          </cell>
          <cell r="T1123" t="str">
            <v>ผบ.707</v>
          </cell>
          <cell r="U1123">
            <v>2556</v>
          </cell>
          <cell r="V1123" t="str">
            <v>ผบ.784</v>
          </cell>
          <cell r="W1123">
            <v>2556</v>
          </cell>
          <cell r="BL1123" t="str">
            <v>ส.อ.วิวัฒน์ ปิวศิลป์</v>
          </cell>
          <cell r="BM1123">
            <v>0</v>
          </cell>
          <cell r="BU1123" t="str">
            <v>จันทร์นิภา</v>
          </cell>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AA1124">
            <v>16</v>
          </cell>
          <cell r="AB1124">
            <v>12</v>
          </cell>
          <cell r="AC1124">
            <v>2556</v>
          </cell>
          <cell r="BL1124" t="str">
            <v>จ.ส.อ.ธวัช อินต๊ะจอมวงศ์</v>
          </cell>
          <cell r="BM1124">
            <v>0</v>
          </cell>
          <cell r="BU1124" t="str">
            <v>จันทร์นิภา</v>
          </cell>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S1125" t="str">
            <v>จังหวัดมหาสารคาม</v>
          </cell>
          <cell r="T1125" t="str">
            <v>ผบ.378</v>
          </cell>
          <cell r="U1125" t="str">
            <v>2558</v>
          </cell>
          <cell r="BL1125" t="str">
            <v>นางสาวบุญจันทร์ รถไธสงค์</v>
          </cell>
          <cell r="BM1125">
            <v>0</v>
          </cell>
          <cell r="BU1125" t="str">
            <v>จันทร์นิภา</v>
          </cell>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S1126" t="str">
            <v>แขวงเชียงใหม่</v>
          </cell>
          <cell r="T1126" t="str">
            <v>ผบ.9469/2558</v>
          </cell>
          <cell r="U1126" t="str">
            <v>2558</v>
          </cell>
          <cell r="BL1126" t="str">
            <v>นายสิทธิชัย   ทองหล่อ</v>
          </cell>
          <cell r="BM1126">
            <v>0</v>
          </cell>
          <cell r="BU1126" t="str">
            <v>จันทร์นิภา</v>
          </cell>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S1127" t="str">
            <v>จังหวัดสุโขทัย</v>
          </cell>
          <cell r="T1127" t="str">
            <v>ผบ.1677/2558</v>
          </cell>
          <cell r="U1127" t="str">
            <v>2558</v>
          </cell>
          <cell r="BL1127" t="str">
            <v>นางสาวน.ส.นิภา   เกตุแก้ว</v>
          </cell>
          <cell r="BM1127">
            <v>0</v>
          </cell>
          <cell r="BU1127" t="str">
            <v>จันทร์นิภา</v>
          </cell>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S1128" t="str">
            <v>แขวงเชียงใหม่</v>
          </cell>
          <cell r="T1128" t="str">
            <v>ผบ.278/2559</v>
          </cell>
          <cell r="U1128" t="str">
            <v>2559</v>
          </cell>
          <cell r="BL1128" t="str">
            <v>นางปุณณมาส   ญาณปรีชาชาญ</v>
          </cell>
          <cell r="BM1128">
            <v>0</v>
          </cell>
          <cell r="BU1128" t="str">
            <v>จันทร์นิภา</v>
          </cell>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S1129" t="str">
            <v>จังหวัดลำพูน</v>
          </cell>
          <cell r="T1129" t="str">
            <v>ผบ.1044</v>
          </cell>
          <cell r="U1129" t="str">
            <v>2559</v>
          </cell>
          <cell r="V1129" t="str">
            <v>ผบ.3189</v>
          </cell>
          <cell r="W1129">
            <v>2559</v>
          </cell>
          <cell r="BL1129" t="str">
            <v>นายคณาพันธุ์  โสมนัส</v>
          </cell>
          <cell r="BM1129">
            <v>0</v>
          </cell>
          <cell r="BU1129" t="str">
            <v>จันทร์นิภา</v>
          </cell>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L1130" t="str">
            <v>บวกครกหลวง</v>
          </cell>
          <cell r="M1130" t="str">
            <v>เชียงใหม่ 3</v>
          </cell>
          <cell r="N1130">
            <v>8</v>
          </cell>
          <cell r="O1130" t="str">
            <v>สินเชื่อพัฒนากลุ่มอาชีพ</v>
          </cell>
          <cell r="P1130" t="str">
            <v>บุคคลค้ำประกัน</v>
          </cell>
          <cell r="S1130" t="str">
            <v>จังหวัดลำปาง</v>
          </cell>
          <cell r="T1130" t="str">
            <v>ผบ.1381</v>
          </cell>
          <cell r="U1130" t="str">
            <v>2559</v>
          </cell>
          <cell r="V1130" t="str">
            <v>ผบ.257</v>
          </cell>
          <cell r="W1130">
            <v>2560</v>
          </cell>
          <cell r="BL1130" t="str">
            <v>นางสุวรรณา   เล็กเจริญสุข</v>
          </cell>
          <cell r="BM1130">
            <v>0</v>
          </cell>
          <cell r="BU1130" t="str">
            <v>จันทร์นิภา</v>
          </cell>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S1131" t="str">
            <v>จังหวัดลำพูน</v>
          </cell>
          <cell r="T1131" t="str">
            <v>ผบ.4619/2559</v>
          </cell>
          <cell r="U1131" t="str">
            <v>2559</v>
          </cell>
          <cell r="BL1131" t="str">
            <v xml:space="preserve">นายมนตรี  โคสิริวิวัฒน์ </v>
          </cell>
          <cell r="BM1131">
            <v>0</v>
          </cell>
          <cell r="BU1131" t="str">
            <v>จันทร์นิภา</v>
          </cell>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S1132" t="str">
            <v>แขวงเชียงใหม่</v>
          </cell>
          <cell r="T1132" t="str">
            <v>ผบ.13913</v>
          </cell>
          <cell r="U1132" t="str">
            <v>2559</v>
          </cell>
          <cell r="V1132" t="str">
            <v>ผบ.984</v>
          </cell>
          <cell r="W1132">
            <v>2560</v>
          </cell>
          <cell r="BL1132" t="str">
            <v xml:space="preserve">นางจันทนา  สอาดล้วน </v>
          </cell>
          <cell r="BM1132">
            <v>0</v>
          </cell>
          <cell r="BU1132" t="str">
            <v>จันทร์นิภา</v>
          </cell>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S1133" t="str">
            <v>แขวงเชียงใหม่</v>
          </cell>
          <cell r="T1133" t="str">
            <v>ผบ.13910</v>
          </cell>
          <cell r="U1133" t="str">
            <v>2559</v>
          </cell>
          <cell r="BL1133" t="str">
            <v xml:space="preserve">นางสาวทรรศนพร  ทองมาลา </v>
          </cell>
          <cell r="BM1133">
            <v>0</v>
          </cell>
          <cell r="BU1133" t="str">
            <v>จันทร์นิภา</v>
          </cell>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S1134" t="str">
            <v>จังหวัดหนองคาย</v>
          </cell>
          <cell r="T1134" t="str">
            <v>ผบ.340/2560</v>
          </cell>
          <cell r="U1134" t="str">
            <v>2560</v>
          </cell>
          <cell r="BL1134" t="str">
            <v>นายประมวล  เวรุวะนารัก</v>
          </cell>
          <cell r="BM1134">
            <v>0</v>
          </cell>
          <cell r="BU1134" t="str">
            <v>จันทร์นิภา</v>
          </cell>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S1135" t="str">
            <v>แขวงเชียงใหม่</v>
          </cell>
          <cell r="T1135" t="str">
            <v>ผบ.639</v>
          </cell>
          <cell r="U1135" t="str">
            <v>2560</v>
          </cell>
          <cell r="BL1135" t="str">
            <v xml:space="preserve">นางสาวแคทริยา  ช่างสกล </v>
          </cell>
          <cell r="BM1135">
            <v>0</v>
          </cell>
          <cell r="BU1135" t="str">
            <v>จันทร์นิภา</v>
          </cell>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S1136" t="str">
            <v>แขวงเชียงใหม่</v>
          </cell>
          <cell r="T1136" t="str">
            <v>ผบ.454</v>
          </cell>
          <cell r="U1136" t="str">
            <v>2560</v>
          </cell>
          <cell r="V1136" t="str">
            <v>ผบ.1894</v>
          </cell>
          <cell r="W1136">
            <v>2560</v>
          </cell>
          <cell r="BL1136" t="str">
            <v xml:space="preserve">นางอนงค์  แสงทอง </v>
          </cell>
          <cell r="BM1136">
            <v>0</v>
          </cell>
          <cell r="BU1136" t="str">
            <v>จันทร์นิภา</v>
          </cell>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S1137" t="str">
            <v>แขวงเชียงใหม่</v>
          </cell>
          <cell r="T1137" t="str">
            <v>ผบ.2727</v>
          </cell>
          <cell r="U1137" t="str">
            <v>2560</v>
          </cell>
          <cell r="BL1137" t="str">
            <v>นางสาวศตพร  สิงห์โต</v>
          </cell>
          <cell r="BM1137">
            <v>0</v>
          </cell>
          <cell r="BU1137" t="str">
            <v>จันทร์นิภา</v>
          </cell>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S1138" t="str">
            <v>แขวงเชียงใหม่</v>
          </cell>
          <cell r="T1138" t="str">
            <v>ผบ.13831</v>
          </cell>
          <cell r="U1138" t="str">
            <v>2559</v>
          </cell>
          <cell r="BL1138" t="str">
            <v>นายจีระศักดิ์  กิริยา</v>
          </cell>
          <cell r="BM1138">
            <v>0</v>
          </cell>
          <cell r="BU1138" t="str">
            <v>จันทร์นิภา</v>
          </cell>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S1139" t="str">
            <v>แขวงทุ่งสง</v>
          </cell>
          <cell r="T1139" t="str">
            <v>ผบ.582</v>
          </cell>
          <cell r="U1139" t="str">
            <v>2560</v>
          </cell>
          <cell r="BL1139" t="str">
            <v xml:space="preserve">นางสาวมณฑิรา  ราชมณี </v>
          </cell>
          <cell r="BM1139">
            <v>0</v>
          </cell>
          <cell r="BU1139" t="str">
            <v>จันทร์นิภา</v>
          </cell>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S1140" t="str">
            <v>จังหวัดเชียงราย</v>
          </cell>
          <cell r="T1140" t="str">
            <v>ผบ.354/2560</v>
          </cell>
          <cell r="U1140" t="str">
            <v>2560</v>
          </cell>
          <cell r="BL1140" t="str">
            <v xml:space="preserve">นางสาวเพ็ญพร  อุดมชัยถาวร </v>
          </cell>
          <cell r="BM1140">
            <v>0</v>
          </cell>
          <cell r="BU1140" t="str">
            <v>จันทร์นิภา</v>
          </cell>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S1141" t="str">
            <v>แขวงเชียงใหม่</v>
          </cell>
          <cell r="T1141" t="str">
            <v>ผบ.1117</v>
          </cell>
          <cell r="U1141" t="str">
            <v>2560</v>
          </cell>
          <cell r="BL1141" t="str">
            <v xml:space="preserve">นางลัดดา  นันตา </v>
          </cell>
          <cell r="BM1141">
            <v>0</v>
          </cell>
          <cell r="BU1141" t="str">
            <v>จันทร์นิภา</v>
          </cell>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S1142" t="str">
            <v>จังหวัดแพร่</v>
          </cell>
          <cell r="T1142" t="str">
            <v>ผบ.1765/2562</v>
          </cell>
          <cell r="U1142" t="str">
            <v>2562</v>
          </cell>
          <cell r="BL1142" t="str">
            <v xml:space="preserve">นางสาวรัชนู  คำวัน </v>
          </cell>
          <cell r="BM1142">
            <v>0</v>
          </cell>
          <cell r="BU1142" t="str">
            <v>จันทร์นิภา</v>
          </cell>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S1143" t="str">
            <v>จังหวัดพะเยา</v>
          </cell>
          <cell r="T1143" t="str">
            <v>ผบ.705/2560</v>
          </cell>
          <cell r="U1143" t="str">
            <v>2560</v>
          </cell>
          <cell r="BL1143" t="str">
            <v xml:space="preserve">นายภัคภณ  นันต๊ะลิต </v>
          </cell>
          <cell r="BM1143">
            <v>0</v>
          </cell>
          <cell r="BU1143" t="str">
            <v>จันทร์นิภา</v>
          </cell>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S1144" t="str">
            <v>แขวงเชียงใหม่</v>
          </cell>
          <cell r="T1144" t="str">
            <v>ผบ.4594</v>
          </cell>
          <cell r="U1144" t="str">
            <v>2560</v>
          </cell>
          <cell r="V1144" t="str">
            <v>ผบ.11117</v>
          </cell>
          <cell r="W1144">
            <v>2560</v>
          </cell>
          <cell r="BL1144" t="str">
            <v xml:space="preserve">นางอิ่นแก้ว  สักเสิน </v>
          </cell>
          <cell r="BM1144">
            <v>0</v>
          </cell>
          <cell r="BU1144" t="str">
            <v>จันทร์นิภา</v>
          </cell>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S1145" t="str">
            <v>จังหวัดเชียงใหม่</v>
          </cell>
          <cell r="T1145" t="str">
            <v>ผบ.1560</v>
          </cell>
          <cell r="U1145" t="str">
            <v>2560</v>
          </cell>
          <cell r="V1145" t="str">
            <v>ผบ.2246</v>
          </cell>
          <cell r="W1145">
            <v>2560</v>
          </cell>
          <cell r="BL1145" t="str">
            <v>นางดลฤดี  อูปคำแดง</v>
          </cell>
          <cell r="BM1145">
            <v>0</v>
          </cell>
          <cell r="BU1145" t="str">
            <v>จันทร์นิภา</v>
          </cell>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S1146" t="str">
            <v>จังหวัดเชียงใหม่</v>
          </cell>
          <cell r="T1146" t="str">
            <v>ผบ.1559/2560</v>
          </cell>
          <cell r="U1146" t="str">
            <v>2560</v>
          </cell>
          <cell r="BL1146" t="str">
            <v>นายจำรัส  ชุมภู</v>
          </cell>
          <cell r="BM1146">
            <v>0</v>
          </cell>
          <cell r="BU1146" t="str">
            <v>จันทร์นิภา</v>
          </cell>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S1147" t="str">
            <v>แขวงเชียงใหม่</v>
          </cell>
          <cell r="T1147" t="str">
            <v>ผบ.11339</v>
          </cell>
          <cell r="U1147" t="str">
            <v>2560</v>
          </cell>
          <cell r="BL1147" t="str">
            <v xml:space="preserve">นางฐิภาพัชญ์  ภาณุพงษ์อนันต์ </v>
          </cell>
          <cell r="BM1147">
            <v>0</v>
          </cell>
          <cell r="BU1147" t="str">
            <v>จันทร์นิภา</v>
          </cell>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S1148" t="str">
            <v>แขวงเชียงใหม่</v>
          </cell>
          <cell r="T1148" t="str">
            <v>ผบ7947</v>
          </cell>
          <cell r="U1148" t="str">
            <v>2561</v>
          </cell>
          <cell r="BL1148" t="str">
            <v>นางภิวารัตน์  ลีลารุ่งระยับ</v>
          </cell>
          <cell r="BM1148">
            <v>0</v>
          </cell>
          <cell r="BU1148" t="str">
            <v>จันทร์นิภา</v>
          </cell>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S1149" t="str">
            <v>แขวงเชียงใหม่</v>
          </cell>
          <cell r="T1149" t="str">
            <v>ผบ.2444</v>
          </cell>
          <cell r="U1149" t="str">
            <v>2562</v>
          </cell>
          <cell r="V1149" t="str">
            <v>ผบ.3079</v>
          </cell>
          <cell r="W1149">
            <v>2562</v>
          </cell>
          <cell r="BL1149" t="str">
            <v>นางสาวเพ็ญนภา  ยานันโต</v>
          </cell>
          <cell r="BM1149">
            <v>0</v>
          </cell>
          <cell r="BU1149" t="str">
            <v>จันทร์นิภา</v>
          </cell>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S1150" t="str">
            <v>แขวงเชียงใหม่</v>
          </cell>
          <cell r="T1150" t="str">
            <v>ผบ.666</v>
          </cell>
          <cell r="U1150" t="str">
            <v>2563</v>
          </cell>
          <cell r="V1150" t="str">
            <v>ผบ.3166</v>
          </cell>
          <cell r="W1150">
            <v>2563</v>
          </cell>
          <cell r="BL1150" t="str">
            <v>นายพฤฒิพงษ์  มงคลเวส</v>
          </cell>
          <cell r="BM1150">
            <v>0</v>
          </cell>
          <cell r="BU1150" t="str">
            <v>จันทร์นิภา</v>
          </cell>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S1151" t="str">
            <v>แขวงเชียงใหม่</v>
          </cell>
          <cell r="T1151" t="str">
            <v>ผบ.3450</v>
          </cell>
          <cell r="U1151" t="str">
            <v>2562</v>
          </cell>
          <cell r="BL1151" t="str">
            <v>นางสาวพิสมัย  ชัยยะ</v>
          </cell>
          <cell r="BM1151">
            <v>0</v>
          </cell>
          <cell r="BU1151" t="str">
            <v>จันทร์นิภา</v>
          </cell>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S1152" t="str">
            <v>แขวงเชียงใหม่</v>
          </cell>
          <cell r="T1152" t="str">
            <v>ผบ.3319</v>
          </cell>
          <cell r="U1152" t="str">
            <v>2562</v>
          </cell>
          <cell r="V1152" t="str">
            <v>ผบ.4452</v>
          </cell>
          <cell r="W1152">
            <v>2562</v>
          </cell>
          <cell r="BL1152" t="str">
            <v>นางสาวนิโลบล  ปิ่นคำ</v>
          </cell>
          <cell r="BM1152">
            <v>0</v>
          </cell>
          <cell r="BU1152" t="str">
            <v>จันทร์นิภา</v>
          </cell>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S1153" t="str">
            <v>แขวงเชียงใหม่</v>
          </cell>
          <cell r="T1153" t="str">
            <v>ผบ.12047</v>
          </cell>
          <cell r="U1153" t="str">
            <v>2561</v>
          </cell>
          <cell r="BL1153" t="str">
            <v>นางสาวรักชนก   กันทะวงค์</v>
          </cell>
          <cell r="BM1153">
            <v>0</v>
          </cell>
          <cell r="BU1153" t="str">
            <v>จันทร์นิภา</v>
          </cell>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S1154" t="str">
            <v>แขวงเชียงใหม่</v>
          </cell>
          <cell r="T1154" t="str">
            <v>ผบ.2449</v>
          </cell>
          <cell r="U1154" t="str">
            <v>2562</v>
          </cell>
          <cell r="BL1154" t="str">
            <v>นางสุรางค์  เสมอใจ</v>
          </cell>
          <cell r="BM1154">
            <v>0</v>
          </cell>
          <cell r="BU1154" t="str">
            <v>จันทร์นิภา</v>
          </cell>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S1155" t="str">
            <v>จังหวัดเชียงใหม่</v>
          </cell>
          <cell r="T1155" t="str">
            <v>ผบ.3219/2561</v>
          </cell>
          <cell r="U1155" t="str">
            <v>2561</v>
          </cell>
          <cell r="BL1155" t="str">
            <v>นางสาวชณัชญ์กรณ์  กมลอมเรศหรือประภาพร ธนกิตติเกษม</v>
          </cell>
          <cell r="BM1155">
            <v>0</v>
          </cell>
          <cell r="BU1155" t="str">
            <v>จันทร์นิภา</v>
          </cell>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S1156" t="str">
            <v>แขวงเชียงราย</v>
          </cell>
          <cell r="T1156" t="str">
            <v>ผบ.3583</v>
          </cell>
          <cell r="U1156" t="str">
            <v>2562</v>
          </cell>
          <cell r="BL1156" t="str">
            <v>นางสาวพรรณเพ็ญ  ขันยา</v>
          </cell>
          <cell r="BM1156">
            <v>0</v>
          </cell>
          <cell r="BU1156" t="str">
            <v>จันทร์นิภา</v>
          </cell>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S1157" t="str">
            <v>แขวงเชียงใหม่</v>
          </cell>
          <cell r="T1157" t="str">
            <v>ผบ.3735</v>
          </cell>
          <cell r="U1157" t="str">
            <v>2562</v>
          </cell>
          <cell r="V1157" t="str">
            <v>ผบ.4486</v>
          </cell>
          <cell r="W1157">
            <v>2562</v>
          </cell>
          <cell r="BL1157" t="str">
            <v>นายกฤษณศักดิ์  สิงห์คำ</v>
          </cell>
          <cell r="BM1157">
            <v>0</v>
          </cell>
          <cell r="BU1157" t="str">
            <v>จันทร์นิภา</v>
          </cell>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S1158" t="str">
            <v>แขวงเชียงใหม่</v>
          </cell>
          <cell r="T1158" t="str">
            <v>ผบ.3738</v>
          </cell>
          <cell r="U1158" t="str">
            <v>2562</v>
          </cell>
          <cell r="BL1158" t="str">
            <v>นายจักรรินทร์  เนตรคำพรหม</v>
          </cell>
          <cell r="BM1158">
            <v>0</v>
          </cell>
          <cell r="BU1158" t="str">
            <v>จันทร์นิภา</v>
          </cell>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S1159" t="str">
            <v>แขวงเชียงใหม่</v>
          </cell>
          <cell r="T1159" t="str">
            <v>ผบ.3732</v>
          </cell>
          <cell r="U1159" t="str">
            <v>2562</v>
          </cell>
          <cell r="V1159" t="str">
            <v>ผบ.4484</v>
          </cell>
          <cell r="W1159">
            <v>2562</v>
          </cell>
          <cell r="BL1159" t="str">
            <v>นายสุวิจักขณ์  ประกอบชีพ</v>
          </cell>
          <cell r="BM1159">
            <v>0</v>
          </cell>
          <cell r="BU1159" t="str">
            <v>จันทร์นิภา</v>
          </cell>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S1160" t="str">
            <v>แขวงเชียงใหม่</v>
          </cell>
          <cell r="T1160" t="str">
            <v>ผบ.3740</v>
          </cell>
          <cell r="U1160" t="str">
            <v>2562</v>
          </cell>
          <cell r="BL1160" t="str">
            <v>นางสาวภัคพิชา  กมลเลิศ</v>
          </cell>
          <cell r="BM1160">
            <v>0</v>
          </cell>
          <cell r="BU1160" t="str">
            <v>จันทร์นิภา</v>
          </cell>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S1161" t="str">
            <v>แขวงเชียงใหม่</v>
          </cell>
          <cell r="T1161" t="str">
            <v>ผบ.3742</v>
          </cell>
          <cell r="U1161" t="str">
            <v>2562</v>
          </cell>
          <cell r="V1161" t="str">
            <v>ผบ.4601</v>
          </cell>
          <cell r="W1161">
            <v>2562</v>
          </cell>
          <cell r="BL1161" t="str">
            <v>นางสาวจิราพา  พินิจกิจ</v>
          </cell>
          <cell r="BM1161">
            <v>0</v>
          </cell>
          <cell r="BU1161" t="str">
            <v>จันทร์นิภา</v>
          </cell>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S1162" t="str">
            <v>แขวงเชียงใหม่</v>
          </cell>
          <cell r="T1162" t="str">
            <v>ผบ.3741</v>
          </cell>
          <cell r="U1162" t="str">
            <v>2562</v>
          </cell>
          <cell r="BL1162" t="str">
            <v>นายอุทัย  เจริญสุข</v>
          </cell>
          <cell r="BM1162">
            <v>0</v>
          </cell>
          <cell r="BU1162" t="str">
            <v>จันทร์นิภา</v>
          </cell>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S1163" t="str">
            <v>แขวงเชียงใหม่</v>
          </cell>
          <cell r="T1163" t="str">
            <v>ผบ.3737</v>
          </cell>
          <cell r="U1163" t="str">
            <v>2562</v>
          </cell>
          <cell r="BL1163" t="str">
            <v>นางสิมาการ  คุณยศยิ่ง</v>
          </cell>
          <cell r="BM1163">
            <v>0</v>
          </cell>
          <cell r="BU1163" t="str">
            <v>จันทร์นิภา</v>
          </cell>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S1164" t="str">
            <v>จังหวัดเชียงใหม่</v>
          </cell>
          <cell r="T1164" t="str">
            <v>ผบ.3528</v>
          </cell>
          <cell r="U1164" t="str">
            <v>2561</v>
          </cell>
          <cell r="BL1164" t="str">
            <v>นายกุลนรีย์  หรือนายณิชชภา  กลั่นเรืองแสง หรืออโนมา</v>
          </cell>
          <cell r="BM1164">
            <v>0</v>
          </cell>
          <cell r="BU1164" t="str">
            <v>จันทร์นิภา</v>
          </cell>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S1165" t="str">
            <v>แขวงเชียงใหม่</v>
          </cell>
          <cell r="T1165" t="str">
            <v>ผบ.12210</v>
          </cell>
          <cell r="U1165" t="str">
            <v>2562</v>
          </cell>
          <cell r="BL1165" t="str">
            <v>นาย ชิงชัย  เหล่าหว้าน</v>
          </cell>
          <cell r="BM1165">
            <v>0</v>
          </cell>
          <cell r="BU1165" t="str">
            <v>จันทร์นิภา</v>
          </cell>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S1166" t="str">
            <v>จังหวัดฉะเชิงเทรา</v>
          </cell>
          <cell r="T1166" t="str">
            <v>ผบ.7726</v>
          </cell>
          <cell r="U1166" t="str">
            <v>2562</v>
          </cell>
          <cell r="BL1166" t="str">
            <v>นางสาวนันทวรรณ์  เทศมาสา</v>
          </cell>
          <cell r="BM1166">
            <v>0</v>
          </cell>
          <cell r="BU1166" t="str">
            <v>จันทร์นิภา</v>
          </cell>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S1167" t="str">
            <v>จังหวัดเชียงใหม่</v>
          </cell>
          <cell r="T1167" t="str">
            <v>ผบ.2571</v>
          </cell>
          <cell r="U1167" t="str">
            <v>2562</v>
          </cell>
          <cell r="BL1167" t="str">
            <v>นางลัดดา  แก้วคำอ้าย</v>
          </cell>
          <cell r="BM1167">
            <v>0</v>
          </cell>
          <cell r="BU1167" t="str">
            <v>จันทร์นิภา</v>
          </cell>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S1168" t="str">
            <v>จังหวัดเชียงใหม่</v>
          </cell>
          <cell r="T1168" t="str">
            <v>ผบ.2572</v>
          </cell>
          <cell r="U1168" t="str">
            <v>2562</v>
          </cell>
          <cell r="BL1168" t="str">
            <v>นายชัยณรงค์  พวงเรือนแก้ว</v>
          </cell>
          <cell r="BM1168">
            <v>0</v>
          </cell>
          <cell r="BU1168" t="str">
            <v>จันทร์นิภา</v>
          </cell>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BL1169" t="str">
            <v>นางโชติรัตน์ แลมเบิอร์ท</v>
          </cell>
          <cell r="BM1169">
            <v>0</v>
          </cell>
          <cell r="BU1169" t="str">
            <v>จันทร์นิภา</v>
          </cell>
        </row>
        <row r="1170">
          <cell r="B1170">
            <v>2014</v>
          </cell>
          <cell r="C1170">
            <v>1166</v>
          </cell>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S1170" t="str">
            <v>จังหวัดฝาง</v>
          </cell>
          <cell r="T1170" t="str">
            <v>ผบ.622</v>
          </cell>
          <cell r="U1170" t="str">
            <v>2557</v>
          </cell>
          <cell r="V1170" t="str">
            <v>ผบ.760</v>
          </cell>
          <cell r="W1170">
            <v>2557</v>
          </cell>
          <cell r="AA1170">
            <v>21</v>
          </cell>
          <cell r="AB1170">
            <v>10</v>
          </cell>
          <cell r="AC1170">
            <v>2556</v>
          </cell>
          <cell r="BL1170" t="str">
            <v>นายอธิการณ์ คำบุญชู</v>
          </cell>
          <cell r="BM1170">
            <v>0</v>
          </cell>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S1171" t="str">
            <v>แขวงเชียงใหม่</v>
          </cell>
          <cell r="T1171" t="str">
            <v>ผบE3222</v>
          </cell>
          <cell r="U1171" t="str">
            <v>2565</v>
          </cell>
          <cell r="V1171" t="str">
            <v>ผบE5803</v>
          </cell>
          <cell r="W1171">
            <v>2565</v>
          </cell>
          <cell r="X1171">
            <v>15</v>
          </cell>
          <cell r="Y1171">
            <v>8</v>
          </cell>
          <cell r="Z1171">
            <v>2565</v>
          </cell>
          <cell r="BL1171" t="str">
            <v>นางอัมพร แสนใจ</v>
          </cell>
          <cell r="BM1171">
            <v>888165010013</v>
          </cell>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AA1172">
            <v>20</v>
          </cell>
          <cell r="AB1172">
            <v>7</v>
          </cell>
          <cell r="AC1172">
            <v>2563</v>
          </cell>
          <cell r="BL1172" t="str">
            <v>นางธัญธิตา หาญมงคล</v>
          </cell>
          <cell r="BM1172">
            <v>823560010169</v>
          </cell>
          <cell r="BU1172" t="str">
            <v>จันทร์นิภา</v>
          </cell>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BL1173" t="str">
            <v>นางสาวดวงพร แจ่มแจ้ง</v>
          </cell>
          <cell r="BM1173">
            <v>823561010660</v>
          </cell>
          <cell r="BU1173" t="str">
            <v>จันทร์นิภา</v>
          </cell>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AA1174">
            <v>27</v>
          </cell>
          <cell r="AB1174">
            <v>6</v>
          </cell>
          <cell r="AC1174">
            <v>2557</v>
          </cell>
          <cell r="BL1174" t="str">
            <v>นายเขมภพ วงค์จี๋</v>
          </cell>
          <cell r="BM1174">
            <v>0</v>
          </cell>
          <cell r="BU1174" t="str">
            <v>จันทร์นิภา</v>
          </cell>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AA1175">
            <v>9</v>
          </cell>
          <cell r="AB1175">
            <v>11</v>
          </cell>
          <cell r="AC1175">
            <v>2564</v>
          </cell>
          <cell r="BL1175" t="str">
            <v>นางวิลัยลักษณ์ คำฟอง</v>
          </cell>
          <cell r="BM1175">
            <v>823560010444</v>
          </cell>
          <cell r="BU1175" t="str">
            <v>จันทร์นิภา</v>
          </cell>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BL1176" t="str">
            <v>นาวสาวสุมาลี ดาวเงิน</v>
          </cell>
          <cell r="BM1176">
            <v>883264010091</v>
          </cell>
          <cell r="BU1176" t="str">
            <v>จันทร์นิภา</v>
          </cell>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BL1177" t="str">
            <v>นางสาวเครือวัลย์ อุ่นใจ</v>
          </cell>
          <cell r="BM1177">
            <v>888164010345</v>
          </cell>
          <cell r="BU1177" t="str">
            <v>จันทร์นิภา</v>
          </cell>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AA1178">
            <v>23</v>
          </cell>
          <cell r="AB1178">
            <v>5</v>
          </cell>
          <cell r="AC1178">
            <v>2565</v>
          </cell>
          <cell r="BL1178" t="str">
            <v>นายอหนึ่ง พรมจา</v>
          </cell>
          <cell r="BM1178">
            <v>888164010345</v>
          </cell>
          <cell r="BU1178" t="str">
            <v>จันทร์นิภา</v>
          </cell>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BL1179" t="str">
            <v>นายพิสิษฐ์ นรเศรษฐวงศ์</v>
          </cell>
          <cell r="BM1179">
            <v>888164010346</v>
          </cell>
          <cell r="BU1179" t="str">
            <v>จันทร์นิภา</v>
          </cell>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X1180">
            <v>29</v>
          </cell>
          <cell r="Y1180">
            <v>8</v>
          </cell>
          <cell r="Z1180">
            <v>2565</v>
          </cell>
          <cell r="BL1180" t="str">
            <v>นายจิรวัฒน์ สิงห์หอม</v>
          </cell>
          <cell r="BM1180">
            <v>888164010442</v>
          </cell>
          <cell r="BU1180" t="str">
            <v>จันทร์นิภา</v>
          </cell>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AA1181">
            <v>4</v>
          </cell>
          <cell r="AB1181">
            <v>8</v>
          </cell>
          <cell r="AC1181">
            <v>2559</v>
          </cell>
          <cell r="BL1181" t="str">
            <v>นายภานุมาส บุญสม</v>
          </cell>
          <cell r="BM1181">
            <v>0</v>
          </cell>
          <cell r="BU1181" t="str">
            <v>จันทร์นิภา</v>
          </cell>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BL1182" t="str">
            <v>นายชาญชัย คงธนพิสิฐกุล</v>
          </cell>
          <cell r="BM1182">
            <v>883263010848</v>
          </cell>
          <cell r="BU1182" t="str">
            <v>จันทร์นิภา</v>
          </cell>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AA1183">
            <v>20</v>
          </cell>
          <cell r="AB1183">
            <v>1</v>
          </cell>
          <cell r="AC1183">
            <v>2559</v>
          </cell>
          <cell r="BL1183" t="str">
            <v>นางสาวประภัสสร รัตนคีรี</v>
          </cell>
          <cell r="BM1183">
            <v>823658010425</v>
          </cell>
          <cell r="BU1183" t="str">
            <v>จันทร์นิภา</v>
          </cell>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AA1184">
            <v>26</v>
          </cell>
          <cell r="AB1184">
            <v>5</v>
          </cell>
          <cell r="AC1184">
            <v>2562</v>
          </cell>
          <cell r="BL1184" t="str">
            <v>นายยุทธพงศ์  พรหมมั่ง</v>
          </cell>
          <cell r="BM1184">
            <v>883262010462</v>
          </cell>
          <cell r="BU1184" t="str">
            <v>จันทร์นิภา</v>
          </cell>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AA1185">
            <v>18</v>
          </cell>
          <cell r="AB1185">
            <v>12</v>
          </cell>
          <cell r="AC1185">
            <v>2561</v>
          </cell>
          <cell r="BL1185" t="str">
            <v>นางศรุดา ขันตี</v>
          </cell>
          <cell r="BM1185">
            <v>823659010838</v>
          </cell>
          <cell r="BU1185" t="str">
            <v>จันทร์นิภา</v>
          </cell>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BL1186" t="str">
            <v>นายอติเทพ กสิกร</v>
          </cell>
          <cell r="BM1186">
            <v>823658010676</v>
          </cell>
          <cell r="BU1186" t="str">
            <v>จันทร์นิภา</v>
          </cell>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AA1187">
            <v>8</v>
          </cell>
          <cell r="AB1187">
            <v>6</v>
          </cell>
          <cell r="AC1187">
            <v>2562</v>
          </cell>
          <cell r="BL1187" t="str">
            <v>นางฐิติพร ผิวอ่อน</v>
          </cell>
          <cell r="BM1187">
            <v>823860010089</v>
          </cell>
          <cell r="BU1187" t="str">
            <v>จันทร์นิภา</v>
          </cell>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AA1188">
            <v>27</v>
          </cell>
          <cell r="AB1188">
            <v>10</v>
          </cell>
          <cell r="AC1188">
            <v>2563</v>
          </cell>
          <cell r="BL1188" t="str">
            <v>นางรุ่งนภา สมร</v>
          </cell>
          <cell r="BM1188">
            <v>883263011944</v>
          </cell>
          <cell r="BU1188" t="str">
            <v>จันทร์นิภา</v>
          </cell>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BL1189" t="str">
            <v>นางมณเฑียร มนขุนทด</v>
          </cell>
          <cell r="BM1189">
            <v>823661010189</v>
          </cell>
          <cell r="BU1189" t="str">
            <v>จันทร์นิภา</v>
          </cell>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BL1190" t="str">
            <v>นางสาวจิตติมาพร มาปรีดา</v>
          </cell>
          <cell r="BM1190">
            <v>823660010312</v>
          </cell>
          <cell r="BU1190" t="str">
            <v>จันทร์นิภา</v>
          </cell>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AA1191">
            <v>1</v>
          </cell>
          <cell r="AB1191">
            <v>7</v>
          </cell>
          <cell r="AC1191">
            <v>2563</v>
          </cell>
          <cell r="BL1191" t="str">
            <v>นายกิตติชัย กันทะยศ</v>
          </cell>
          <cell r="BM1191">
            <v>883262012592</v>
          </cell>
          <cell r="BU1191" t="str">
            <v>จันทร์นิภา</v>
          </cell>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BL1192" t="str">
            <v>นางศิรินภา ตาคำ</v>
          </cell>
          <cell r="BM1192">
            <v>823658010547</v>
          </cell>
          <cell r="BU1192" t="str">
            <v>จันทร์นิภา</v>
          </cell>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AA1193">
            <v>11</v>
          </cell>
          <cell r="AB1193">
            <v>8</v>
          </cell>
          <cell r="AC1193">
            <v>2563</v>
          </cell>
          <cell r="BL1193" t="str">
            <v>นางอัญญมานี อินเหลา</v>
          </cell>
          <cell r="BM1193">
            <v>883263010688</v>
          </cell>
          <cell r="BU1193" t="str">
            <v>จันทร์นิภา</v>
          </cell>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AA1194">
            <v>1</v>
          </cell>
          <cell r="AB1194">
            <v>7</v>
          </cell>
          <cell r="AC1194">
            <v>2563</v>
          </cell>
          <cell r="BL1194" t="str">
            <v>นายฐิติวัฒน์ ตุวพลางกูร</v>
          </cell>
          <cell r="BM1194">
            <v>883262012555</v>
          </cell>
          <cell r="BU1194" t="str">
            <v>จันทร์นิภา</v>
          </cell>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AA1195">
            <v>20</v>
          </cell>
          <cell r="AB1195">
            <v>2</v>
          </cell>
          <cell r="AC1195">
            <v>2560</v>
          </cell>
          <cell r="BB1195" t="str">
            <v>*สืบทั้ง3คน</v>
          </cell>
          <cell r="BL1195" t="str">
            <v>นายวุฒิชัย แซ่ตั้ง</v>
          </cell>
          <cell r="BM1195">
            <v>0</v>
          </cell>
          <cell r="BU1195" t="str">
            <v>จันทร์นิภา</v>
          </cell>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AA1196">
            <v>27</v>
          </cell>
          <cell r="AB1196">
            <v>2</v>
          </cell>
          <cell r="AC1196">
            <v>2560</v>
          </cell>
          <cell r="BB1196" t="str">
            <v>*ใช้ผลสืบของ 2340 เนื่อจากมีจำเลยคนเดียว</v>
          </cell>
          <cell r="BL1196" t="str">
            <v>นายวุฒิชัย แซ่ตั้ง</v>
          </cell>
          <cell r="BM1196">
            <v>0</v>
          </cell>
          <cell r="BU1196" t="str">
            <v>จันทร์นิภา</v>
          </cell>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AA1197">
            <v>25</v>
          </cell>
          <cell r="AB1197">
            <v>11</v>
          </cell>
          <cell r="AC1197">
            <v>2558</v>
          </cell>
          <cell r="BL1197" t="str">
            <v>จ.ส.ต.พิสิษฎิ์ผล(เยียน) ชุ่มเย็น</v>
          </cell>
          <cell r="BM1197">
            <v>823757010036</v>
          </cell>
          <cell r="BU1197" t="str">
            <v>จันทร์นิภา</v>
          </cell>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D1198">
            <v>28</v>
          </cell>
          <cell r="AE1198">
            <v>11</v>
          </cell>
          <cell r="AF1198">
            <v>2561</v>
          </cell>
          <cell r="AG1198">
            <v>23</v>
          </cell>
          <cell r="AH1198">
            <v>4</v>
          </cell>
          <cell r="AI1198">
            <v>2562</v>
          </cell>
          <cell r="BB1198" t="str">
            <v>สืบทรัพย์ สำนักงานอื่นฟ้อง (คำสั่ง 2/8/2565)</v>
          </cell>
          <cell r="BL1198" t="str">
            <v>นางสาวกรรณิการ์ วงค์ลังการ์</v>
          </cell>
          <cell r="BM1198">
            <v>823561010657</v>
          </cell>
          <cell r="BU1198" t="str">
            <v>วรกมล</v>
          </cell>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BB1199" t="str">
            <v>สืบทรัพย์ (คำสั่ง 5/9/2565)</v>
          </cell>
          <cell r="BL1199" t="str">
            <v>นายนพดล ขาวสวย</v>
          </cell>
          <cell r="BM1199">
            <v>823560011126</v>
          </cell>
          <cell r="BU1199" t="str">
            <v>วรกมล</v>
          </cell>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D1200">
            <v>23</v>
          </cell>
          <cell r="AE1200">
            <v>12</v>
          </cell>
          <cell r="AF1200">
            <v>2558</v>
          </cell>
          <cell r="BB1200" t="str">
            <v>สืบทรัพย์ สำนักงานอื่นฟ้อง (คำสั่ง 7/9/2565)</v>
          </cell>
          <cell r="BL1200" t="str">
            <v>นายวรวิทย์  พุกเข้ม</v>
          </cell>
          <cell r="BM1200">
            <v>883161020001</v>
          </cell>
          <cell r="BU1200" t="str">
            <v>วรกมล</v>
          </cell>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BB1201" t="str">
            <v>สืบทรัพย์ สำนักงานอื่นฟ้อง (คำสั่ง 12/9/2565)</v>
          </cell>
          <cell r="BL1201" t="str">
            <v>นายธเนศวร จินดารัตน์</v>
          </cell>
          <cell r="BM1201">
            <v>823558010508</v>
          </cell>
          <cell r="BU1201" t="str">
            <v>วรกมล</v>
          </cell>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BB1202" t="str">
            <v>สืบทรัพย์ สำนักงานอื่นฟ้อง (คำสั่ง 12/9/2565)</v>
          </cell>
          <cell r="BL1202" t="str">
            <v>นางสาวเนตรนรินทร์ ปินไข</v>
          </cell>
          <cell r="BM1202">
            <v>823558011311</v>
          </cell>
          <cell r="BU1202" t="str">
            <v>วรกมล</v>
          </cell>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BB1203" t="str">
            <v>สืบทรัพย์ สำนักงานอื่นฟ้อง (คำสั่ง 12/9/2565)//รายงานส</v>
          </cell>
          <cell r="BL1203" t="str">
            <v>นายสงคราม บุญปิง</v>
          </cell>
          <cell r="BM1203">
            <v>823558011281</v>
          </cell>
          <cell r="BU1203" t="str">
            <v>วรกมล</v>
          </cell>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BB1204" t="str">
            <v>สืบทรัพย์ (คำสั่ง 7/10/2565)</v>
          </cell>
          <cell r="BL1204" t="str">
            <v>จ.ส.ต.หรือนายทวีชัย พีรพิพัฒน์</v>
          </cell>
          <cell r="BM1204">
            <v>883265010198</v>
          </cell>
          <cell r="BU1204" t="str">
            <v>วรกมล</v>
          </cell>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BB1205" t="str">
            <v>สืบทรัพย์ (คำสั่ง 7/10/2565)</v>
          </cell>
          <cell r="BL1205" t="str">
            <v>นายยอดชัย ตามิ</v>
          </cell>
          <cell r="BM1205">
            <v>883265010222</v>
          </cell>
          <cell r="BU1205" t="str">
            <v>วรกมล</v>
          </cell>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D1206">
            <v>1</v>
          </cell>
          <cell r="AE1206">
            <v>8</v>
          </cell>
          <cell r="AF1206">
            <v>2565</v>
          </cell>
          <cell r="AG1206">
            <v>17</v>
          </cell>
          <cell r="AH1206">
            <v>10</v>
          </cell>
          <cell r="AI1206">
            <v>2565</v>
          </cell>
          <cell r="BB1206" t="str">
            <v>สืบทรัพย์ (คำสั่ง 7/10/2565)</v>
          </cell>
          <cell r="BL1206" t="str">
            <v>นางสาวจุฑามาศ กองเมือง</v>
          </cell>
          <cell r="BM1206">
            <v>883265010354</v>
          </cell>
          <cell r="BU1206" t="str">
            <v>วรกมล</v>
          </cell>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AA1207">
            <v>1</v>
          </cell>
          <cell r="AB1207">
            <v>8</v>
          </cell>
          <cell r="AC1207">
            <v>2565</v>
          </cell>
          <cell r="BB1207" t="str">
            <v>สืบทรัพย์ (คำสั่ง 7/10/2565)</v>
          </cell>
          <cell r="BL1207" t="str">
            <v>นางสาวศศิธร เหมยนาง</v>
          </cell>
          <cell r="BM1207">
            <v>883265010358</v>
          </cell>
          <cell r="BU1207" t="str">
            <v>วรกมล</v>
          </cell>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D1208">
            <v>3</v>
          </cell>
          <cell r="AE1208">
            <v>8</v>
          </cell>
          <cell r="AF1208">
            <v>2565</v>
          </cell>
          <cell r="AG1208">
            <v>31</v>
          </cell>
          <cell r="AH1208">
            <v>10</v>
          </cell>
          <cell r="AI1208">
            <v>2565</v>
          </cell>
          <cell r="BB1208" t="str">
            <v>สืบทรัพย์ (คำสั่ง 7/10/2565)</v>
          </cell>
          <cell r="BL1208" t="str">
            <v>นายณฤการ เพชรญามณี</v>
          </cell>
          <cell r="BM1208">
            <v>883265010390</v>
          </cell>
          <cell r="BU1208" t="str">
            <v>วรกมล</v>
          </cell>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BB1209" t="str">
            <v>สืบทรัพย์ (คำสั่ง 7/10/2565)</v>
          </cell>
          <cell r="BL1209" t="str">
            <v>นางเล็ก คำวินิจ</v>
          </cell>
          <cell r="BM1209">
            <v>883265010388</v>
          </cell>
          <cell r="BU1209" t="str">
            <v>วรกมล</v>
          </cell>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AA1210">
            <v>16</v>
          </cell>
          <cell r="AB1210">
            <v>8</v>
          </cell>
          <cell r="AC1210">
            <v>2565</v>
          </cell>
          <cell r="BB1210" t="str">
            <v>สืบทรัพย์ (คำสั่ง 7/10/2565)</v>
          </cell>
          <cell r="BL1210" t="str">
            <v>นางสุมาลี ดีทอง</v>
          </cell>
          <cell r="BM1210">
            <v>883265010383</v>
          </cell>
          <cell r="BU1210" t="str">
            <v>วรกมล</v>
          </cell>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AA1211">
            <v>2</v>
          </cell>
          <cell r="AB1211">
            <v>8</v>
          </cell>
          <cell r="AC1211">
            <v>2565</v>
          </cell>
          <cell r="BB1211" t="str">
            <v>สืบทรัพย์ (คำสั่ง 7/10/2565)</v>
          </cell>
          <cell r="BL1211" t="str">
            <v>นายจันทร์ทรัพย์ ทีนคร</v>
          </cell>
          <cell r="BM1211">
            <v>883265010382</v>
          </cell>
          <cell r="BU1211" t="str">
            <v>วรกมล</v>
          </cell>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AA1212">
            <v>16</v>
          </cell>
          <cell r="AB1212">
            <v>8</v>
          </cell>
          <cell r="AC1212">
            <v>2565</v>
          </cell>
          <cell r="BB1212" t="str">
            <v>สืบทรัพย์ (คำสั่ง 7/10/2565)</v>
          </cell>
          <cell r="BL1212" t="str">
            <v>นางอำพร พระเจริญ</v>
          </cell>
          <cell r="BM1212">
            <v>883265010389</v>
          </cell>
          <cell r="BU1212" t="str">
            <v>วรกมล</v>
          </cell>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BB1213" t="str">
            <v>สืบทรัพย์ (คำสั่ง 7/10/2565)</v>
          </cell>
          <cell r="BL1213" t="str">
            <v>นายศักดิ์ชัย เมธากวินวงศ์</v>
          </cell>
          <cell r="BM1213">
            <v>883265010386</v>
          </cell>
          <cell r="BU1213" t="str">
            <v>วรกมล</v>
          </cell>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AA1214">
            <v>2</v>
          </cell>
          <cell r="AB1214">
            <v>8</v>
          </cell>
          <cell r="AC1214">
            <v>2565</v>
          </cell>
          <cell r="BB1214" t="str">
            <v>สืบทรัพย์ (คำสั่ง 7/10/2565)</v>
          </cell>
          <cell r="BL1214" t="str">
            <v>นายธนกฤต วงศ์ร้อย</v>
          </cell>
          <cell r="BM1214">
            <v>883265010385</v>
          </cell>
          <cell r="BU1214" t="str">
            <v>วรกมล</v>
          </cell>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AA1215">
            <v>2</v>
          </cell>
          <cell r="AB1215">
            <v>8</v>
          </cell>
          <cell r="AC1215">
            <v>2565</v>
          </cell>
          <cell r="BB1215" t="str">
            <v>สืบทรัพย์ (คำสั่ง 7/10/2565)</v>
          </cell>
          <cell r="BL1215" t="str">
            <v>นางศิริขวัญ ตาวงค์</v>
          </cell>
          <cell r="BM1215">
            <v>883265010394</v>
          </cell>
          <cell r="BU1215" t="str">
            <v>วรกมล</v>
          </cell>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AA1216">
            <v>16</v>
          </cell>
          <cell r="AB1216">
            <v>8</v>
          </cell>
          <cell r="AC1216">
            <v>2565</v>
          </cell>
          <cell r="BB1216" t="str">
            <v>สืบทรัพย์ (คำสั่ง 7/10/2565)</v>
          </cell>
          <cell r="BL1216" t="str">
            <v>นางสาวหรือนางสร้อยสุรีย์ มูลทินหรือบุดดา</v>
          </cell>
          <cell r="BM1216">
            <v>883265010393</v>
          </cell>
          <cell r="BU1216" t="str">
            <v>วรกมล</v>
          </cell>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AA1217">
            <v>27</v>
          </cell>
          <cell r="AB1217">
            <v>8</v>
          </cell>
          <cell r="AC1217">
            <v>2562</v>
          </cell>
          <cell r="BB1217" t="str">
            <v>สืบทรัพย์สำนักงานอื่นฟ้อง (คำสั่ง 10/10/2565)</v>
          </cell>
          <cell r="BL1217" t="str">
            <v>นายณัฐกานต์ คำสุข</v>
          </cell>
          <cell r="BM1217">
            <v>0</v>
          </cell>
          <cell r="BU1217" t="str">
            <v>วรกมล</v>
          </cell>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BB1218" t="str">
            <v>สืบทรัพย์ (คำสั่ง 19/10/2565)</v>
          </cell>
          <cell r="BL1218" t="str">
            <v>นางกัญญารัตน์ กาบศรี</v>
          </cell>
          <cell r="BM1218">
            <v>883163010407</v>
          </cell>
          <cell r="BU1218" t="str">
            <v>วรกมล</v>
          </cell>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Q1219">
            <v>1654252.67</v>
          </cell>
          <cell r="R1219">
            <v>199029.57</v>
          </cell>
          <cell r="S1219" t="str">
            <v>จังหวัดเชียงใหม่</v>
          </cell>
          <cell r="T1219" t="str">
            <v>ผบ.13640</v>
          </cell>
          <cell r="U1219">
            <v>2563</v>
          </cell>
          <cell r="V1219" t="str">
            <v>ผบ.1337</v>
          </cell>
          <cell r="W1219">
            <v>2563</v>
          </cell>
          <cell r="AA1219">
            <v>10</v>
          </cell>
          <cell r="AB1219">
            <v>3</v>
          </cell>
          <cell r="AC1219">
            <v>2563</v>
          </cell>
          <cell r="BB1219" t="str">
            <v>สืบทรัพย์สำนักงานอื่นฟ้อง (คำสั่ง 25/10/2565)</v>
          </cell>
          <cell r="BL1219" t="str">
            <v>นายนัทธพงศ์  นิ่มไพโรจน์</v>
          </cell>
          <cell r="BM1219">
            <v>0</v>
          </cell>
          <cell r="BU1219" t="str">
            <v>วรกมล</v>
          </cell>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BB1220" t="str">
            <v>สืบทรัพย์สำนักงานอื่นฟ้อง (คำสั่ง 25/10/2565)</v>
          </cell>
          <cell r="BL1220" t="str">
            <v>นางสาวบุญมี คำจันทร์</v>
          </cell>
          <cell r="BM1220">
            <v>0</v>
          </cell>
          <cell r="BU1220" t="str">
            <v>วรกมล</v>
          </cell>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D1221">
            <v>20</v>
          </cell>
          <cell r="AE1221">
            <v>9</v>
          </cell>
          <cell r="AF1221">
            <v>2559</v>
          </cell>
          <cell r="AG1221">
            <v>6</v>
          </cell>
          <cell r="AH1221">
            <v>12</v>
          </cell>
          <cell r="AI1221">
            <v>2559</v>
          </cell>
          <cell r="BB1221" t="str">
            <v>สืบทรัพย์สำนักงานอื่นฟ้อง (คำสั่ง 31/10/2565)</v>
          </cell>
          <cell r="BL1221" t="str">
            <v>นางสาวทิพา ชลาวา</v>
          </cell>
          <cell r="BM1221">
            <v>0</v>
          </cell>
          <cell r="BU1221" t="str">
            <v>วรกมล</v>
          </cell>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AA1222">
            <v>8</v>
          </cell>
          <cell r="AB1222">
            <v>9</v>
          </cell>
          <cell r="AC1222">
            <v>2558</v>
          </cell>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row>
        <row r="1223">
          <cell r="B1223">
            <v>2067</v>
          </cell>
          <cell r="C1223">
            <v>1219</v>
          </cell>
          <cell r="D1223">
            <v>22</v>
          </cell>
          <cell r="E1223">
            <v>11</v>
          </cell>
          <cell r="F1223">
            <v>2565</v>
          </cell>
          <cell r="G1223">
            <v>800036922360</v>
          </cell>
          <cell r="H1223" t="str">
            <v>ชมรมนวดแผนไทยเพื่อสุขภาพ</v>
          </cell>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BB1223" t="str">
            <v>สืบทรัพย์สำนักงานอื่นฟ้อง (คำสั่ง 2/12/2565)//กำลังดำเนินการสืบทรัพย์</v>
          </cell>
          <cell r="BL1223" t="str">
            <v xml:space="preserve">ชมรมนวดแผนไทยเพื่อสุขภาพ </v>
          </cell>
          <cell r="BM1223">
            <v>883161010248</v>
          </cell>
          <cell r="BU1223" t="str">
            <v>วรกมล</v>
          </cell>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AA1224">
            <v>14</v>
          </cell>
          <cell r="AB1224">
            <v>2</v>
          </cell>
          <cell r="AC1224">
            <v>2565</v>
          </cell>
          <cell r="BB1224" t="str">
            <v>สืบทรัพย์สำนักงานอื่นฟ้อง (คำสั่ง 2/12/2565)//กำลังดำเนินการสืบทรัพย์</v>
          </cell>
          <cell r="BL1224" t="str">
            <v>นางสาวเขมมิศรา ปินใจ</v>
          </cell>
          <cell r="BM1224">
            <v>883163011693</v>
          </cell>
          <cell r="BU1224" t="str">
            <v>วรกมล</v>
          </cell>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D1225">
            <v>8</v>
          </cell>
          <cell r="AE1225">
            <v>7</v>
          </cell>
          <cell r="AF1225">
            <v>2558</v>
          </cell>
          <cell r="AG1225">
            <v>6</v>
          </cell>
          <cell r="AH1225">
            <v>10</v>
          </cell>
          <cell r="AI1225">
            <v>2558</v>
          </cell>
          <cell r="BB1225" t="str">
            <v>สืบทรัพย์สำนักงานอื่นฟ้อง (คำสั่ง 2/12/2565)//กำลังดำเนินการสืบทรัพย์</v>
          </cell>
          <cell r="BL1225" t="str">
            <v>พ.อ.อ.สุเทพ เนียมศรี</v>
          </cell>
          <cell r="BM1225">
            <v>823661010264</v>
          </cell>
          <cell r="BU1225" t="str">
            <v>วรกมล</v>
          </cell>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D1226">
            <v>7</v>
          </cell>
          <cell r="AE1226">
            <v>1</v>
          </cell>
          <cell r="AF1226">
            <v>2565</v>
          </cell>
          <cell r="AG1226">
            <v>2</v>
          </cell>
          <cell r="AH1226">
            <v>6</v>
          </cell>
          <cell r="AI1226">
            <v>2565</v>
          </cell>
          <cell r="BB1226" t="str">
            <v>สืบทรัพย์สำนักงานอื่นฟ้อง (คำสั่ง 2/12/2565)//กำลังดำเนินการสืบทรัพย์</v>
          </cell>
          <cell r="BL1226" t="str">
            <v>นายธันวา คัมภีระ</v>
          </cell>
          <cell r="BM1226">
            <v>883264010063</v>
          </cell>
          <cell r="BU1226" t="str">
            <v>วรกมล</v>
          </cell>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BB1227" t="str">
            <v>สืบทรัพย์สำนักงานอื่นฟ้อง (คำสั่ง 2/12/2565)//กำลังดำเนินการสืบทรัพย์</v>
          </cell>
          <cell r="BL1227" t="str">
            <v>นายศุกลวัฒน์ เป็งดาหลวง</v>
          </cell>
          <cell r="BM1227">
            <v>883265010384</v>
          </cell>
          <cell r="BU1227" t="str">
            <v>วรกมล</v>
          </cell>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BB1228" t="str">
            <v>สืบทรัพย์สำนักงานอื่นฟ้อง (คำสั่ง 2/12/2565)//กำลังดำเนินการสืบทรัพย์</v>
          </cell>
          <cell r="BL1228" t="str">
            <v>นายขจรพงศ์ สุภาเสา</v>
          </cell>
          <cell r="BM1228">
            <v>883265010310</v>
          </cell>
          <cell r="BU1228" t="str">
            <v>วรกมล</v>
          </cell>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S1229" t="str">
            <v>แขวงเชียงใหม่</v>
          </cell>
          <cell r="T1229" t="str">
            <v>ผบ.14271</v>
          </cell>
          <cell r="U1229">
            <v>2561</v>
          </cell>
          <cell r="V1229" t="str">
            <v>ผบ.2378</v>
          </cell>
          <cell r="W1229">
            <v>2562</v>
          </cell>
          <cell r="AA1229">
            <v>9</v>
          </cell>
          <cell r="AB1229">
            <v>4</v>
          </cell>
          <cell r="AC1229">
            <v>2562</v>
          </cell>
          <cell r="BB1229" t="str">
            <v>ยึดทรัพย์</v>
          </cell>
          <cell r="BL1229" t="str">
            <v>นางสาวปภัทสุวดี ยศบุญเรือง</v>
          </cell>
          <cell r="BM1229">
            <v>0</v>
          </cell>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BB1230" t="str">
            <v>สืบทรัพย์สำนักงานอื่นฟ้อง (คำสั่ง 2/12/2565)//กำลังดำเนินการสืบทรัพย์</v>
          </cell>
          <cell r="BL1230" t="str">
            <v>นางสาวศิริพร หล้าจ้อน</v>
          </cell>
          <cell r="BM1230">
            <v>823658010143</v>
          </cell>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BB1231" t="str">
            <v>สืบทรัพย์สำนักงานอื่นฟ้อง (คำสั่ง 2/12/2565)//กำลังดำเนินการสืบทรัพย์</v>
          </cell>
          <cell r="BL1231" t="str">
            <v>นางสาวพรรณี บังวรรณ</v>
          </cell>
          <cell r="BM1231">
            <v>823658010089</v>
          </cell>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AA1232">
            <v>24</v>
          </cell>
          <cell r="AB1232">
            <v>11</v>
          </cell>
          <cell r="AC1232">
            <v>2558</v>
          </cell>
          <cell r="BB1232" t="str">
            <v>สืบทรัพย์สำนักงานอื่นฟ้อง (คำสั่ง 2/12/2565)//กำลังดำเนินการสืบทรัพย์</v>
          </cell>
          <cell r="BL1232" t="str">
            <v>นางสาวนริสา จันต๊ะรังษี</v>
          </cell>
          <cell r="BM1232">
            <v>823658010251</v>
          </cell>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D1233">
            <v>3</v>
          </cell>
          <cell r="AE1233">
            <v>6</v>
          </cell>
          <cell r="AF1233">
            <v>2558</v>
          </cell>
          <cell r="AG1233">
            <v>14</v>
          </cell>
          <cell r="AH1233">
            <v>6</v>
          </cell>
          <cell r="AI1233">
            <v>2560</v>
          </cell>
          <cell r="BB1233" t="str">
            <v>สืบทรัพย์สำนักงานอื่นฟ้อง (คำสั่ง 2/12/2565)//กำลังดำเนินการสืบทรัพย์</v>
          </cell>
          <cell r="BL1233" t="str">
            <v>นางสาวสุกัญญาหรือกนกพร ขันเป็ง</v>
          </cell>
          <cell r="BM1233">
            <v>823658010073</v>
          </cell>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AA1234">
            <v>14</v>
          </cell>
          <cell r="AB1234">
            <v>12</v>
          </cell>
          <cell r="AC1234">
            <v>2558</v>
          </cell>
          <cell r="BB1234" t="str">
            <v>สืบทรัพย์สำนักงานอื่นฟ้อง (คำสั่ง 2/12/2565)//กำลังดำเนินการสืบทรัพย์</v>
          </cell>
          <cell r="BL1234" t="str">
            <v>นางสาววารี ท่าเสา</v>
          </cell>
          <cell r="BM1234">
            <v>823658010144</v>
          </cell>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AA1235">
            <v>14</v>
          </cell>
          <cell r="AB1235">
            <v>12</v>
          </cell>
          <cell r="AC1235">
            <v>2558</v>
          </cell>
          <cell r="BB1235" t="str">
            <v>สืบทรัพย์สำนักงานอื่นฟ้อง (คำสั่ง 2/12/2565)//กำลังดำเนินการสืบทรัพย์</v>
          </cell>
          <cell r="BL1235" t="str">
            <v>นายไพรวัน ขันคำ</v>
          </cell>
          <cell r="BM1235">
            <v>823658010142</v>
          </cell>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AA1236">
            <v>28</v>
          </cell>
          <cell r="AB1236">
            <v>9</v>
          </cell>
          <cell r="AC1236">
            <v>2558</v>
          </cell>
          <cell r="BB1236" t="str">
            <v>สืบทรัพย์สำนักงานอื่นฟ้อง (คำสั่ง 2/12/2565)//กำลังดำเนินการสืบทรัพย์</v>
          </cell>
          <cell r="BL1236" t="str">
            <v>นางสาวพัชรภรรณ บุญแผ่ผล</v>
          </cell>
          <cell r="BM1236">
            <v>823758010093</v>
          </cell>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BB1237" t="str">
            <v>สืบทรัพย์สำนักงานอื่นฟ้อง (คำสั่ง 15/2/2566)</v>
          </cell>
          <cell r="BL1237" t="str">
            <v>นายสุมาตย์ ดีมา</v>
          </cell>
          <cell r="BM1237">
            <v>888164010001</v>
          </cell>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D1238">
            <v>26</v>
          </cell>
          <cell r="AE1238">
            <v>4</v>
          </cell>
          <cell r="AF1238">
            <v>2559</v>
          </cell>
          <cell r="AG1238">
            <v>2</v>
          </cell>
          <cell r="AH1238">
            <v>11</v>
          </cell>
          <cell r="AI1238">
            <v>2559</v>
          </cell>
          <cell r="BB1238" t="str">
            <v>สืบทรัพย์สำนักงานอื่นฟ้อง (คำสั่ง 2/12/2565)//กำลังดำเนินการสืบทรัพย์</v>
          </cell>
          <cell r="BL1238" t="str">
            <v>นางสาววิภา เมืองมูล</v>
          </cell>
          <cell r="BM1238">
            <v>823658010141</v>
          </cell>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BB1239" t="str">
            <v>สืบทรัพย์สำนักงานอื่นฟ้อง (คำสั่ง 2/12/2565)//กำลังดำเนินการสืบทรัพย์</v>
          </cell>
          <cell r="BL1239" t="str">
            <v>นายสุริยง ชนะพิมพ์</v>
          </cell>
          <cell r="BM1239">
            <v>823658010313</v>
          </cell>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AA1240">
            <v>25</v>
          </cell>
          <cell r="AB1240">
            <v>1</v>
          </cell>
          <cell r="AC1240">
            <v>2559</v>
          </cell>
          <cell r="BB1240" t="str">
            <v>สืบทรัพย์สำนักงานอื่นฟ้อง (คำสั่ง 2/12/2565)//กำลังดำเนินการสืบทรัพย์</v>
          </cell>
          <cell r="BL1240" t="str">
            <v>นางพิกุล อินต๊ะแก้ว</v>
          </cell>
          <cell r="BM1240">
            <v>823658010431</v>
          </cell>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AA1241">
            <v>25</v>
          </cell>
          <cell r="AB1241">
            <v>1</v>
          </cell>
          <cell r="AC1241">
            <v>2559</v>
          </cell>
          <cell r="BB1241" t="str">
            <v>สืบทรัพย์สำนักงานอื่นฟ้อง (คำสั่ง 2/12/2565)//กำลังดำเนินการสืบทรัพย์</v>
          </cell>
          <cell r="BL1241" t="str">
            <v>นางนิตยา ใหม่แก้วสุข</v>
          </cell>
          <cell r="BM1241">
            <v>823658010430</v>
          </cell>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D1242">
            <v>1</v>
          </cell>
          <cell r="AE1242">
            <v>8</v>
          </cell>
          <cell r="AF1242">
            <v>2560</v>
          </cell>
          <cell r="AG1242">
            <v>8</v>
          </cell>
          <cell r="AH1242">
            <v>12</v>
          </cell>
          <cell r="AI1242">
            <v>2560</v>
          </cell>
          <cell r="BB1242" t="str">
            <v>สืบทรัพย์สำนักงานอื่นฟ้อง (คำสั่ง 2/12/2565)//กำลังดำเนินการสืบทรัพย์</v>
          </cell>
          <cell r="BL1242" t="str">
            <v>นางสาวชุมพูนุช กาวิโล</v>
          </cell>
          <cell r="BM1242">
            <v>823660010044</v>
          </cell>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AA1243">
            <v>2</v>
          </cell>
          <cell r="AB1243">
            <v>10</v>
          </cell>
          <cell r="AC1243">
            <v>2560</v>
          </cell>
          <cell r="BB1243" t="str">
            <v>สืบทรัพย์สำนักงานอื่นฟ้อง (คำสั่ง 2/12/2565)//กำลังดำเนินการสืบทรัพย์</v>
          </cell>
          <cell r="BL1243" t="str">
            <v>นายสุรพงษ์ จันทร์เป็ง</v>
          </cell>
          <cell r="BM1243">
            <v>823660010053</v>
          </cell>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D1244">
            <v>3</v>
          </cell>
          <cell r="AE1244">
            <v>7</v>
          </cell>
          <cell r="AF1244">
            <v>2561</v>
          </cell>
          <cell r="AG1244">
            <v>28</v>
          </cell>
          <cell r="AH1244">
            <v>2</v>
          </cell>
          <cell r="AI1244">
            <v>2562</v>
          </cell>
          <cell r="BB1244" t="str">
            <v>สืบทรัพย์สำนักงานอื่นฟ้อง (คำสั่ง 2/12/2565)//กำลังดำเนินการสืบทรัพย์</v>
          </cell>
          <cell r="BL1244" t="str">
            <v>นายศักดิ์วรา ลูนแก้ว</v>
          </cell>
          <cell r="BM1244">
            <v>823661010018</v>
          </cell>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D1245">
            <v>2</v>
          </cell>
          <cell r="AE1245">
            <v>7</v>
          </cell>
          <cell r="AF1245">
            <v>2561</v>
          </cell>
          <cell r="AG1245">
            <v>28</v>
          </cell>
          <cell r="AH1245">
            <v>6</v>
          </cell>
          <cell r="AI1245">
            <v>2562</v>
          </cell>
          <cell r="BB1245" t="str">
            <v>สืบทรัพย์สำนักงานอื่นฟ้อง (คำสั่ง 2/12/2565)//กำลังดำเนินการสืบทรัพย์</v>
          </cell>
          <cell r="BL1245" t="str">
            <v>นางสาวอชิรญา สิทธิพรหม</v>
          </cell>
          <cell r="BM1245">
            <v>823661010020</v>
          </cell>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D1246">
            <v>2</v>
          </cell>
          <cell r="AE1246">
            <v>7</v>
          </cell>
          <cell r="AF1246">
            <v>2561</v>
          </cell>
          <cell r="AG1246">
            <v>25</v>
          </cell>
          <cell r="AH1246">
            <v>2</v>
          </cell>
          <cell r="AI1246">
            <v>2562</v>
          </cell>
          <cell r="BB1246" t="str">
            <v>สืบทรัพย์สำนักงานอื่นฟ้อง (คำสั่ง 2/12/2565)//กำลังดำเนินการสืบทรัพย์</v>
          </cell>
          <cell r="BL1246" t="str">
            <v>นางสาวลัดดา ปัสสาโก</v>
          </cell>
          <cell r="BM1246">
            <v>823661010019</v>
          </cell>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D1247">
            <v>4</v>
          </cell>
          <cell r="AE1247">
            <v>6</v>
          </cell>
          <cell r="AF1247">
            <v>2561</v>
          </cell>
          <cell r="AG1247">
            <v>25</v>
          </cell>
          <cell r="AH1247">
            <v>2</v>
          </cell>
          <cell r="AI1247">
            <v>2562</v>
          </cell>
          <cell r="BB1247" t="str">
            <v>สืบทรัพย์สำนักงานอื่นฟ้อง (คำสั่ง 2/12/2565)//กำลังดำเนินการสืบทรัพย์</v>
          </cell>
          <cell r="BL1247" t="str">
            <v>นางสาวพรพรรณ เข็มราช</v>
          </cell>
          <cell r="BM1247">
            <v>823661010021</v>
          </cell>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D1248">
            <v>17</v>
          </cell>
          <cell r="AE1248">
            <v>12</v>
          </cell>
          <cell r="AF1248">
            <v>2561</v>
          </cell>
          <cell r="AG1248">
            <v>1</v>
          </cell>
          <cell r="AH1248">
            <v>7</v>
          </cell>
          <cell r="AI1248">
            <v>2562</v>
          </cell>
          <cell r="BB1248" t="str">
            <v>สืบทรัพย์สำนักงานอื่นฟ้อง (คำสั่ง 2/12/2565)//กำลังดำเนินการสืบทรัพย์</v>
          </cell>
          <cell r="BL1248" t="str">
            <v>นางสาวภัทร์พิชชาหรืออรพินท์ วิโสภา</v>
          </cell>
          <cell r="BM1248">
            <v>823661010361</v>
          </cell>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AA1249">
            <v>11</v>
          </cell>
          <cell r="AB1249">
            <v>11</v>
          </cell>
          <cell r="AC1249">
            <v>2562</v>
          </cell>
          <cell r="BB1249" t="str">
            <v>สืบทรัพย์สำนักงานอื่นฟ้อง (คำสั่ง 2/12/2565)//กำลังดำเนินการสืบทรัพย์</v>
          </cell>
          <cell r="BL1249" t="str">
            <v>นางสาวนฤมล จันทร์อิน</v>
          </cell>
          <cell r="BM1249">
            <v>823661010009</v>
          </cell>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AA1250">
            <v>8</v>
          </cell>
          <cell r="AB1250">
            <v>10</v>
          </cell>
          <cell r="AC1250">
            <v>2562</v>
          </cell>
          <cell r="BB1250" t="str">
            <v>สืบทรัพย์สำนักงานอื่นฟ้อง (คำสั่ง 2/12/2565)//กำลังดำเนินการสืบทรัพย์</v>
          </cell>
          <cell r="BL1250" t="str">
            <v>นายศิริภูมิ คำป๊อก</v>
          </cell>
          <cell r="BM1250">
            <v>883262011961</v>
          </cell>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AA1251">
            <v>11</v>
          </cell>
          <cell r="AB1251">
            <v>2</v>
          </cell>
          <cell r="AC1251">
            <v>2562</v>
          </cell>
          <cell r="BB1251" t="str">
            <v>สืบทรัพย์สำนักงานอื่นฟ้อง (คำสั่ง 2/12/2565)//กำลังดำเนินการสืบทรัพย์</v>
          </cell>
          <cell r="BL1251" t="str">
            <v>นางสาวดาวเรือง ปัญญาเรือน</v>
          </cell>
          <cell r="BM1251">
            <v>823661010341</v>
          </cell>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AA1252">
            <v>8</v>
          </cell>
          <cell r="AB1252">
            <v>10</v>
          </cell>
          <cell r="AC1252">
            <v>2562</v>
          </cell>
          <cell r="BB1252" t="str">
            <v>สืบทรัพย์สำนักงานอื่นฟ้อง (คำสั่ง 2/12/2565)//กำลังดำเนินการสืบทรัพย์</v>
          </cell>
          <cell r="BL1252" t="str">
            <v>นางสาวสุกัญญา อิ่มอารมณ์</v>
          </cell>
          <cell r="BM1252">
            <v>823661010364</v>
          </cell>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AA1253">
            <v>7</v>
          </cell>
          <cell r="AB1253">
            <v>9</v>
          </cell>
          <cell r="AC1253">
            <v>2563</v>
          </cell>
          <cell r="BB1253" t="str">
            <v>สืบทรัพย์สำนักงานอื่นฟ้อง (คำสั่ง 2/12/2565)//กำลังดำเนินการสืบทรัพย์</v>
          </cell>
          <cell r="BL1253" t="str">
            <v>นางสุรีรัตน์ สมูลดี</v>
          </cell>
          <cell r="BM1253">
            <v>823660011024</v>
          </cell>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AA1254">
            <v>22</v>
          </cell>
          <cell r="AB1254">
            <v>1</v>
          </cell>
          <cell r="AC1254">
            <v>2562</v>
          </cell>
          <cell r="BB1254" t="str">
            <v>สืบทรัพย์สำนักงานอื่นฟ้อง (คำสั่ง 2/12/2565)//กำลังดำเนินการสืบทรัพย์</v>
          </cell>
          <cell r="BL1254" t="str">
            <v>นายบุญยิ่ง วงค์คม</v>
          </cell>
          <cell r="BM1254">
            <v>823661010332</v>
          </cell>
        </row>
        <row r="1255">
          <cell r="B1255">
            <v>2099</v>
          </cell>
          <cell r="C1255">
            <v>1251</v>
          </cell>
          <cell r="D1255">
            <v>9</v>
          </cell>
          <cell r="E1255">
            <v>12</v>
          </cell>
          <cell r="F1255">
            <v>2565</v>
          </cell>
          <cell r="G1255">
            <v>219543</v>
          </cell>
          <cell r="H1255" t="str">
            <v>กองทุนหมู่บ้านบ้านท่าหัด หมู่ 4</v>
          </cell>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AA1255">
            <v>24</v>
          </cell>
          <cell r="AB1255">
            <v>5</v>
          </cell>
          <cell r="AC1255">
            <v>2565</v>
          </cell>
          <cell r="BB1255" t="str">
            <v>สืบทรัพย์ (คำสั่ง 9/12/2565)//กำลังดำเนินการสืบทรัพย์</v>
          </cell>
          <cell r="BL1255" t="str">
            <v xml:space="preserve">กองทุนหมู่บ้านบ้านท่าหัด หมู่ 4 </v>
          </cell>
          <cell r="BM1255">
            <v>0</v>
          </cell>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AA1256">
            <v>31</v>
          </cell>
          <cell r="AB1256">
            <v>8</v>
          </cell>
          <cell r="AC1256">
            <v>2558</v>
          </cell>
          <cell r="BB1256" t="str">
            <v>สืบทรัพย์สำนักงานอื่นฟ้อง (คำสั่ง 14/12/2565)สืบด่วน//กำลังดำเนินการสืบทรัพย์</v>
          </cell>
          <cell r="BL1256" t="str">
            <v>นายมังกร เล้าประชา</v>
          </cell>
          <cell r="BM1256">
            <v>0</v>
          </cell>
        </row>
        <row r="1257">
          <cell r="B1257">
            <v>2101</v>
          </cell>
          <cell r="C1257">
            <v>1253</v>
          </cell>
          <cell r="D1257">
            <v>14</v>
          </cell>
          <cell r="E1257">
            <v>12</v>
          </cell>
          <cell r="F1257">
            <v>2565</v>
          </cell>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AA1257">
            <v>20</v>
          </cell>
          <cell r="AB1257">
            <v>2</v>
          </cell>
          <cell r="AC1257">
            <v>2560</v>
          </cell>
          <cell r="BB1257" t="str">
            <v>สืบทรัพย์สำนักงานอื่นฟ้อง (คำสั่ง 14/12/2565)//กำลังดำเนินการสืบทรัพย์</v>
          </cell>
          <cell r="BL1257" t="str">
            <v>นางสวงค์ แย้มดี</v>
          </cell>
          <cell r="BM1257">
            <v>0</v>
          </cell>
        </row>
        <row r="1258">
          <cell r="B1258">
            <v>2102</v>
          </cell>
          <cell r="C1258">
            <v>1254</v>
          </cell>
          <cell r="D1258">
            <v>9</v>
          </cell>
          <cell r="E1258">
            <v>1</v>
          </cell>
          <cell r="F1258">
            <v>2566</v>
          </cell>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S1258" t="str">
            <v>จังหวัดฝาง</v>
          </cell>
          <cell r="T1258" t="str">
            <v>ผบ.881</v>
          </cell>
          <cell r="U1258">
            <v>2558</v>
          </cell>
          <cell r="V1258" t="str">
            <v>ผบ.105</v>
          </cell>
          <cell r="W1258">
            <v>2559</v>
          </cell>
          <cell r="AA1258">
            <v>29</v>
          </cell>
          <cell r="AB1258">
            <v>2</v>
          </cell>
          <cell r="AC1258">
            <v>2559</v>
          </cell>
          <cell r="BL1258" t="str">
            <v>นางนฤมล ธรรมสุตร</v>
          </cell>
          <cell r="BM1258">
            <v>0</v>
          </cell>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S1259" t="str">
            <v>แขวงเชียงใหม่</v>
          </cell>
          <cell r="T1259" t="str">
            <v>ผบE872</v>
          </cell>
          <cell r="U1259">
            <v>2563</v>
          </cell>
          <cell r="V1259" t="str">
            <v>ผบE648</v>
          </cell>
          <cell r="W1259">
            <v>2563</v>
          </cell>
          <cell r="X1259">
            <v>31</v>
          </cell>
          <cell r="Y1259">
            <v>8</v>
          </cell>
          <cell r="Z1259">
            <v>2563</v>
          </cell>
          <cell r="AD1259">
            <v>31</v>
          </cell>
          <cell r="AE1259">
            <v>8</v>
          </cell>
          <cell r="AF1259">
            <v>2563</v>
          </cell>
          <cell r="AG1259">
            <v>9</v>
          </cell>
          <cell r="AH1259">
            <v>2</v>
          </cell>
          <cell r="AI1259">
            <v>2564</v>
          </cell>
          <cell r="BB1259" t="str">
            <v>สืบทรัพย์สำนักงานอื่นฟ้อง (คำสั่ง 21/12/2565)</v>
          </cell>
          <cell r="BL1259" t="str">
            <v>นางสาวพิมพ์วลัญซ์ เรือนแก้ว</v>
          </cell>
          <cell r="BM1259">
            <v>0</v>
          </cell>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AA1260">
            <v>6</v>
          </cell>
          <cell r="AB1260">
            <v>12</v>
          </cell>
          <cell r="AC1260">
            <v>2561</v>
          </cell>
          <cell r="BB1260" t="str">
            <v>สืบทรัพย์สำนักงานอื่นฟ้อง (คำสั่ง 6/1/2566)//กำลังดำเนินการสืบทรัพย์</v>
          </cell>
          <cell r="BL1260" t="str">
            <v>นายวีรธิน สุทธวงค์</v>
          </cell>
          <cell r="BM1260">
            <v>0</v>
          </cell>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AA1261">
            <v>17</v>
          </cell>
          <cell r="AB1261">
            <v>10</v>
          </cell>
          <cell r="AC1261">
            <v>2562</v>
          </cell>
          <cell r="BB1261" t="str">
            <v>สืบทรัพย์ (คำสั่ง 5/1/2566)//กำลังดำเนินการสืบทรัพย์</v>
          </cell>
          <cell r="BL1261" t="str">
            <v>นายปุญญพัฒน์   วังนิยม</v>
          </cell>
          <cell r="BM1261">
            <v>0</v>
          </cell>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BL1262" t="str">
            <v>นายสุภาพ นะวะศรี</v>
          </cell>
          <cell r="BM1262">
            <v>0</v>
          </cell>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G1263">
            <v>27</v>
          </cell>
          <cell r="AH1263">
            <v>10</v>
          </cell>
          <cell r="AI1263">
            <v>2565</v>
          </cell>
          <cell r="BB1263" t="str">
            <v>คำสั่งสืบทรัพย์ 25/3/2567</v>
          </cell>
          <cell r="BL1263" t="str">
            <v>นายพงศ์พันธุ์ แก้วสมศรี</v>
          </cell>
          <cell r="BM1263">
            <v>883162012043</v>
          </cell>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S1264" t="str">
            <v>แขวงเชียงใหม่</v>
          </cell>
          <cell r="T1264" t="str">
            <v>ผบ.5115</v>
          </cell>
          <cell r="U1264">
            <v>2556</v>
          </cell>
          <cell r="V1264" t="str">
            <v>ผบ.6530</v>
          </cell>
          <cell r="W1264">
            <v>2556</v>
          </cell>
          <cell r="X1264">
            <v>8</v>
          </cell>
          <cell r="Y1264">
            <v>10</v>
          </cell>
          <cell r="Z1264">
            <v>2556</v>
          </cell>
          <cell r="BL1264" t="str">
            <v>นางสาวรัชนีพร  สัตย์หมั้น</v>
          </cell>
          <cell r="BM1264">
            <v>0</v>
          </cell>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S1265" t="str">
            <v>แขวงเชียงใหม่</v>
          </cell>
          <cell r="T1265" t="str">
            <v>ผบ.7546</v>
          </cell>
          <cell r="U1265">
            <v>2557</v>
          </cell>
          <cell r="BL1265" t="str">
            <v>นายจรัส หมูทา</v>
          </cell>
          <cell r="BM1265">
            <v>823757010230</v>
          </cell>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L1266" t="str">
            <v>บวกครกหลวง</v>
          </cell>
          <cell r="M1266" t="str">
            <v>เชียงใหม่ 3</v>
          </cell>
          <cell r="N1266">
            <v>8</v>
          </cell>
          <cell r="O1266" t="str">
            <v>สินเชื่อธนาคารประชาชน</v>
          </cell>
          <cell r="P1266" t="str">
            <v>1.บุคคลค้ำประกัน</v>
          </cell>
          <cell r="S1266" t="str">
            <v>แขวงเชียงใหม่</v>
          </cell>
          <cell r="T1266" t="str">
            <v>ผบ.13002</v>
          </cell>
          <cell r="U1266">
            <v>2559</v>
          </cell>
          <cell r="V1266" t="str">
            <v>ผบ.228</v>
          </cell>
          <cell r="W1266">
            <v>2560</v>
          </cell>
          <cell r="AA1266">
            <v>23</v>
          </cell>
          <cell r="AB1266">
            <v>1</v>
          </cell>
          <cell r="AC1266">
            <v>2560</v>
          </cell>
          <cell r="BL1266" t="str">
            <v>นายมานพ สุริยะมโน</v>
          </cell>
          <cell r="BM1266">
            <v>823659010667</v>
          </cell>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S1267" t="str">
            <v>แขวงเชียงใหม่</v>
          </cell>
          <cell r="T1267" t="str">
            <v>ผบ.14187</v>
          </cell>
          <cell r="U1267">
            <v>2559</v>
          </cell>
          <cell r="V1267" t="str">
            <v>ผบ.1523</v>
          </cell>
          <cell r="W1267">
            <v>2560</v>
          </cell>
          <cell r="X1267">
            <v>14</v>
          </cell>
          <cell r="Y1267">
            <v>3</v>
          </cell>
          <cell r="Z1267">
            <v>2560</v>
          </cell>
          <cell r="BL1267" t="str">
            <v>นายยุทธนา รุ่งธรรม</v>
          </cell>
          <cell r="BM1267">
            <v>0</v>
          </cell>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S1268" t="str">
            <v>แขวงเชียงใหม่</v>
          </cell>
          <cell r="T1268" t="str">
            <v>ผบ.4277</v>
          </cell>
          <cell r="U1268">
            <v>2561</v>
          </cell>
          <cell r="V1268" t="str">
            <v>ผบ.6684</v>
          </cell>
          <cell r="W1268">
            <v>2561</v>
          </cell>
          <cell r="X1268">
            <v>24</v>
          </cell>
          <cell r="Y1268">
            <v>7</v>
          </cell>
          <cell r="Z1268">
            <v>2561</v>
          </cell>
          <cell r="BL1268" t="str">
            <v>นายถาวร ยอดศิริ</v>
          </cell>
          <cell r="BM1268">
            <v>823761010045</v>
          </cell>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S1269" t="str">
            <v>แขวงเชียงใหม่</v>
          </cell>
          <cell r="T1269" t="str">
            <v>ผบ.1128</v>
          </cell>
          <cell r="U1269">
            <v>2557</v>
          </cell>
          <cell r="V1269" t="str">
            <v>ผบ.2357</v>
          </cell>
          <cell r="W1269">
            <v>2557</v>
          </cell>
          <cell r="AA1269">
            <v>12</v>
          </cell>
          <cell r="AB1269">
            <v>5</v>
          </cell>
          <cell r="AC1269">
            <v>2557</v>
          </cell>
          <cell r="BL1269" t="str">
            <v>นายเฉลิม พรมมา</v>
          </cell>
          <cell r="BM1269">
            <v>883262010263</v>
          </cell>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S1270" t="str">
            <v>แขวงเชียงดาว</v>
          </cell>
          <cell r="T1270" t="str">
            <v>ผบE627</v>
          </cell>
          <cell r="U1270">
            <v>2565</v>
          </cell>
          <cell r="V1270" t="str">
            <v>ผบE727</v>
          </cell>
          <cell r="W1270">
            <v>2565</v>
          </cell>
          <cell r="X1270">
            <v>10</v>
          </cell>
          <cell r="Y1270">
            <v>10</v>
          </cell>
          <cell r="Z1270">
            <v>2565</v>
          </cell>
          <cell r="AD1270">
            <v>10</v>
          </cell>
          <cell r="AE1270">
            <v>10</v>
          </cell>
          <cell r="AF1270">
            <v>2565</v>
          </cell>
          <cell r="AG1270">
            <v>13</v>
          </cell>
          <cell r="AH1270">
            <v>12</v>
          </cell>
          <cell r="AI1270">
            <v>2565</v>
          </cell>
          <cell r="BL1270" t="str">
            <v>นางสาวชุติมณฑน์ เฮงหลี</v>
          </cell>
          <cell r="BM1270">
            <v>883165010120</v>
          </cell>
        </row>
        <row r="1271">
          <cell r="B1271">
            <v>2115</v>
          </cell>
          <cell r="C1271">
            <v>1267</v>
          </cell>
          <cell r="D1271">
            <v>10</v>
          </cell>
          <cell r="E1271">
            <v>2</v>
          </cell>
          <cell r="F1271">
            <v>2566</v>
          </cell>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S1271" t="str">
            <v>แขวงเชียงใหม่</v>
          </cell>
          <cell r="T1271" t="str">
            <v>ผบ.4459</v>
          </cell>
          <cell r="U1271">
            <v>2558</v>
          </cell>
          <cell r="V1271" t="str">
            <v>ผบ4963</v>
          </cell>
          <cell r="W1271">
            <v>2558</v>
          </cell>
          <cell r="X1271">
            <v>10</v>
          </cell>
          <cell r="Y1271">
            <v>8</v>
          </cell>
          <cell r="Z1271">
            <v>2558</v>
          </cell>
          <cell r="BL1271" t="str">
            <v>นางรัชฎาภรณ์ เพ็ชรเปิยม</v>
          </cell>
          <cell r="BM1271">
            <v>0</v>
          </cell>
        </row>
        <row r="1272">
          <cell r="B1272">
            <v>2116</v>
          </cell>
          <cell r="C1272">
            <v>1268</v>
          </cell>
          <cell r="D1272">
            <v>10</v>
          </cell>
          <cell r="E1272">
            <v>2</v>
          </cell>
          <cell r="F1272">
            <v>2566</v>
          </cell>
          <cell r="G1272">
            <v>800055102498</v>
          </cell>
          <cell r="H1272" t="str">
            <v>นางสาว</v>
          </cell>
          <cell r="I1272" t="str">
            <v>ศรัณย์รักษ์หรืออรุณทิพย์</v>
          </cell>
          <cell r="J1272" t="str">
            <v>เจริญสุข</v>
          </cell>
          <cell r="K1272">
            <v>1509900786266</v>
          </cell>
          <cell r="L1272" t="str">
            <v>ประตูช้างเผือก</v>
          </cell>
          <cell r="M1272" t="str">
            <v>เชียงใหม่ 1</v>
          </cell>
          <cell r="N1272">
            <v>8</v>
          </cell>
          <cell r="O1272" t="str">
            <v>สินเชื่อธนาคารประชาชน</v>
          </cell>
          <cell r="P1272" t="str">
            <v>1.บุคคลค้ำประกัน</v>
          </cell>
          <cell r="S1272" t="str">
            <v>จังหวัดแพร่</v>
          </cell>
          <cell r="T1272" t="str">
            <v>ผบ.4114</v>
          </cell>
          <cell r="U1272">
            <v>2562</v>
          </cell>
          <cell r="V1272" t="str">
            <v>ผบ.4741</v>
          </cell>
          <cell r="W1272">
            <v>2562</v>
          </cell>
          <cell r="AA1272">
            <v>18</v>
          </cell>
          <cell r="AB1272">
            <v>11</v>
          </cell>
          <cell r="AC1272">
            <v>2562</v>
          </cell>
          <cell r="BL1272" t="str">
            <v>นางสาวศรัณย์รักษ์หรืออรุณทิพย์ เจริญสุข</v>
          </cell>
          <cell r="BM1272">
            <v>883162010696</v>
          </cell>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S1273" t="str">
            <v>แขวงเชียงใหม่</v>
          </cell>
          <cell r="T1273" t="str">
            <v>ผบ.10099</v>
          </cell>
          <cell r="U1273">
            <v>2562</v>
          </cell>
          <cell r="V1273" t="str">
            <v>ผบ.10567</v>
          </cell>
          <cell r="W1273">
            <v>2562</v>
          </cell>
          <cell r="AA1273">
            <v>15</v>
          </cell>
          <cell r="AB1273">
            <v>10</v>
          </cell>
          <cell r="AC1273">
            <v>2562</v>
          </cell>
          <cell r="BL1273" t="str">
            <v>นายสงกรานต์ เรือนทอง</v>
          </cell>
          <cell r="BM1273">
            <v>0</v>
          </cell>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S1274" t="str">
            <v>แขวงเชียงใหม่</v>
          </cell>
          <cell r="T1274" t="str">
            <v>ผบ.883</v>
          </cell>
          <cell r="U1274">
            <v>2565</v>
          </cell>
          <cell r="V1274" t="str">
            <v>ผบ.1397</v>
          </cell>
          <cell r="W1274">
            <v>2565</v>
          </cell>
          <cell r="X1274">
            <v>29</v>
          </cell>
          <cell r="Y1274">
            <v>8</v>
          </cell>
          <cell r="Z1274">
            <v>2565</v>
          </cell>
          <cell r="AD1274">
            <v>29</v>
          </cell>
          <cell r="AE1274">
            <v>8</v>
          </cell>
          <cell r="AF1274">
            <v>2565</v>
          </cell>
          <cell r="AG1274">
            <v>13</v>
          </cell>
          <cell r="AH1274">
            <v>1</v>
          </cell>
          <cell r="AI1274">
            <v>2566</v>
          </cell>
          <cell r="BL1274" t="str">
            <v>นายบัญชา อิสสระกุล</v>
          </cell>
          <cell r="BM1274">
            <v>883164010350</v>
          </cell>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S1275" t="str">
            <v>จังหวัดแม่สะเรียง</v>
          </cell>
          <cell r="T1275" t="str">
            <v>ผบ.291</v>
          </cell>
          <cell r="U1275">
            <v>2557</v>
          </cell>
          <cell r="V1275" t="str">
            <v>ผบ.2</v>
          </cell>
          <cell r="W1275">
            <v>2558</v>
          </cell>
          <cell r="X1275">
            <v>23</v>
          </cell>
          <cell r="Y1275">
            <v>1</v>
          </cell>
          <cell r="Z1275">
            <v>2558</v>
          </cell>
          <cell r="BL1275" t="str">
            <v>พันตำรวจตรีกิจจา ศรีกันทา</v>
          </cell>
          <cell r="BM1275">
            <v>0</v>
          </cell>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D1276">
            <v>17</v>
          </cell>
          <cell r="AE1276">
            <v>1</v>
          </cell>
          <cell r="AF1276">
            <v>2566</v>
          </cell>
          <cell r="BL1276" t="str">
            <v>นางสาวจุฑามาศ สุดใจ</v>
          </cell>
          <cell r="BM1276">
            <v>883165010266</v>
          </cell>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BL1277" t="str">
            <v>นางสาวอำพร มูลปิน</v>
          </cell>
          <cell r="BM1277">
            <v>883165010263</v>
          </cell>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BL1278" t="str">
            <v>นายเจษฎา สีมา</v>
          </cell>
          <cell r="BM1278">
            <v>883265010635</v>
          </cell>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S1279" t="str">
            <v>จังหวัดฮอด</v>
          </cell>
          <cell r="T1279" t="str">
            <v>ผบ.180</v>
          </cell>
          <cell r="U1279">
            <v>2563</v>
          </cell>
          <cell r="V1279" t="str">
            <v>ผบ.479</v>
          </cell>
          <cell r="W1279">
            <v>2563</v>
          </cell>
          <cell r="X1279">
            <v>22</v>
          </cell>
          <cell r="Y1279">
            <v>6</v>
          </cell>
          <cell r="Z1279">
            <v>2563</v>
          </cell>
          <cell r="BL1279" t="str">
            <v>นางวรรณทนี อ้ายคำ</v>
          </cell>
          <cell r="BM1279">
            <v>0</v>
          </cell>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BB1280" t="str">
            <v>กำลังดำเนินการสืบทรัพย์</v>
          </cell>
          <cell r="BL1280" t="str">
            <v>นายสยุมพร เขื่อนขัน</v>
          </cell>
          <cell r="BM1280">
            <v>883265010429</v>
          </cell>
          <cell r="BU1280" t="str">
            <v>เกศินี</v>
          </cell>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S1281" t="str">
            <v>จังหวัดลำพูน</v>
          </cell>
          <cell r="T1281" t="str">
            <v>ผบ.3281</v>
          </cell>
          <cell r="U1281">
            <v>2558</v>
          </cell>
          <cell r="V1281" t="str">
            <v>ผบ.8138</v>
          </cell>
          <cell r="W1281">
            <v>2559</v>
          </cell>
          <cell r="X1281">
            <v>25</v>
          </cell>
          <cell r="Y1281">
            <v>1</v>
          </cell>
          <cell r="Z1281">
            <v>2559</v>
          </cell>
          <cell r="BB1281" t="str">
            <v>กำลังดำเนินการสืบทรัพย์</v>
          </cell>
          <cell r="BL1281" t="str">
            <v>นายสรายุทธ์ อยู่คง</v>
          </cell>
          <cell r="BM1281">
            <v>823658010221</v>
          </cell>
          <cell r="BU1281" t="str">
            <v>เกศินี</v>
          </cell>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S1282" t="str">
            <v>จังหวัดศรีสะเกษ</v>
          </cell>
          <cell r="T1282" t="str">
            <v>ผบ.5923</v>
          </cell>
          <cell r="U1282">
            <v>2558</v>
          </cell>
          <cell r="V1282" t="str">
            <v>ผบ.236</v>
          </cell>
          <cell r="W1282">
            <v>2559</v>
          </cell>
          <cell r="X1282">
            <v>1</v>
          </cell>
          <cell r="Y1282">
            <v>2</v>
          </cell>
          <cell r="Z1282">
            <v>2559</v>
          </cell>
          <cell r="BB1282" t="str">
            <v>กำลังดำเนินการสืบทรัพย์</v>
          </cell>
          <cell r="BL1282" t="str">
            <v>นายสุชัย จันทร์เปรียง</v>
          </cell>
          <cell r="BM1282">
            <v>823658010357</v>
          </cell>
          <cell r="BU1282" t="str">
            <v>เกศินี</v>
          </cell>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AA1283">
            <v>16</v>
          </cell>
          <cell r="AB1283">
            <v>2</v>
          </cell>
          <cell r="AC1283">
            <v>2559</v>
          </cell>
          <cell r="BB1283" t="str">
            <v>กำลังดำเนินการสืบทรัพย์</v>
          </cell>
          <cell r="BL1283" t="str">
            <v>นางสาวศิริพร จะหย่อ</v>
          </cell>
          <cell r="BM1283">
            <v>823658010494</v>
          </cell>
          <cell r="BU1283" t="str">
            <v>เกศินี</v>
          </cell>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BB1284" t="str">
            <v>กำลังดำเนินการสืบทรัพย์</v>
          </cell>
          <cell r="BL1284" t="str">
            <v>นางสาวภรณ์ทิพย์ ศรสวรรค์</v>
          </cell>
          <cell r="BM1284">
            <v>823658010496</v>
          </cell>
          <cell r="BU1284" t="str">
            <v>เกศินี</v>
          </cell>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AA1285">
            <v>20</v>
          </cell>
          <cell r="AB1285">
            <v>4</v>
          </cell>
          <cell r="AC1285">
            <v>2558</v>
          </cell>
          <cell r="BB1285" t="str">
            <v>กำลังดำเนินการสืบทรัพย์</v>
          </cell>
          <cell r="BL1285" t="str">
            <v>นายธนาวุฒิ วงค์ถาติ๊บ</v>
          </cell>
          <cell r="BM1285">
            <v>823658010225</v>
          </cell>
          <cell r="BU1285" t="str">
            <v>เกศินี</v>
          </cell>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BB1286" t="str">
            <v>กำลังดำเนินการสืบทรัพย์</v>
          </cell>
          <cell r="BL1286" t="str">
            <v>นางสาววิไลพร เชื้อลอง</v>
          </cell>
          <cell r="BM1286">
            <v>823658010088</v>
          </cell>
          <cell r="BU1286" t="str">
            <v>เกศินี</v>
          </cell>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BB1287" t="str">
            <v>กำลังดำเนินการสืบทรัพย์</v>
          </cell>
          <cell r="BL1287" t="str">
            <v>นางสาวไพริน ปรางค์มณี</v>
          </cell>
          <cell r="BM1287">
            <v>823658010021</v>
          </cell>
          <cell r="BU1287" t="str">
            <v>เกศินี</v>
          </cell>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AA1288">
            <v>26</v>
          </cell>
          <cell r="AB1288">
            <v>1</v>
          </cell>
          <cell r="AC1288">
            <v>2559</v>
          </cell>
          <cell r="BB1288" t="str">
            <v>กำลังดำเนินการสืบทรัพย์</v>
          </cell>
          <cell r="BL1288" t="str">
            <v>นายอนันท์ ฝั้นสาย</v>
          </cell>
          <cell r="BM1288">
            <v>823658010080</v>
          </cell>
          <cell r="BU1288" t="str">
            <v>เกศินี</v>
          </cell>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AA1289">
            <v>28</v>
          </cell>
          <cell r="AB1289">
            <v>1</v>
          </cell>
          <cell r="AC1289">
            <v>2559</v>
          </cell>
          <cell r="BB1289" t="str">
            <v>กำลังดำเนินการสืบทรัพย์</v>
          </cell>
          <cell r="BL1289" t="str">
            <v>นายสมชาย อินยง</v>
          </cell>
          <cell r="BM1289">
            <v>823658010453</v>
          </cell>
          <cell r="BU1289" t="str">
            <v>เกศินี</v>
          </cell>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BB1290" t="str">
            <v>กำลังดำเนินการสืบทรัพย์</v>
          </cell>
          <cell r="BL1290" t="str">
            <v>นายณัชชนนท์   แก่นใจ</v>
          </cell>
          <cell r="BM1290">
            <v>823757010116</v>
          </cell>
          <cell r="BU1290" t="str">
            <v>เกศินี</v>
          </cell>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AA1291">
            <v>29</v>
          </cell>
          <cell r="AB1291">
            <v>9</v>
          </cell>
          <cell r="AC1291">
            <v>2558</v>
          </cell>
          <cell r="BL1291" t="str">
            <v>นางสาวพันธมาส มาสพันธ์</v>
          </cell>
          <cell r="BM1291">
            <v>823755010434</v>
          </cell>
          <cell r="BU1291" t="str">
            <v>เกศินี</v>
          </cell>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AA1292">
            <v>30</v>
          </cell>
          <cell r="AB1292">
            <v>12</v>
          </cell>
          <cell r="AC1292">
            <v>2558</v>
          </cell>
          <cell r="BL1292" t="str">
            <v>นางอ้อยใจ ชัยพิทยา</v>
          </cell>
          <cell r="BM1292">
            <v>823758010558</v>
          </cell>
          <cell r="BU1292" t="str">
            <v>เกศินี</v>
          </cell>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BL1293" t="str">
            <v>นางสาวสายใจ ไชยวรรณ</v>
          </cell>
          <cell r="BM1293">
            <v>823755010255</v>
          </cell>
          <cell r="BU1293" t="str">
            <v>เกศินี</v>
          </cell>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AA1294">
            <v>18</v>
          </cell>
          <cell r="AB1294">
            <v>5</v>
          </cell>
          <cell r="AC1294">
            <v>2558</v>
          </cell>
          <cell r="BL1294" t="str">
            <v>นางศศิกานต์ ไชยวงค์</v>
          </cell>
          <cell r="BM1294">
            <v>823757010235</v>
          </cell>
          <cell r="BU1294" t="str">
            <v>เกศินี</v>
          </cell>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BL1295" t="str">
            <v>นายสงกรานต์ ชัยชนะ</v>
          </cell>
          <cell r="BM1295">
            <v>823757010267</v>
          </cell>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BL1296" t="str">
            <v>นายชำนิ วิภาคีรี</v>
          </cell>
          <cell r="BM1296">
            <v>823757010259</v>
          </cell>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AA1297">
            <v>20</v>
          </cell>
          <cell r="AB1297">
            <v>4</v>
          </cell>
          <cell r="AC1297">
            <v>2558</v>
          </cell>
          <cell r="BL1297" t="str">
            <v>นายสถาพร จันตาโลก</v>
          </cell>
          <cell r="BM1297">
            <v>823755010329</v>
          </cell>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BL1298" t="str">
            <v>นางก๋องคำ บริวงค์</v>
          </cell>
          <cell r="BM1298">
            <v>0</v>
          </cell>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AA1299">
            <v>16</v>
          </cell>
          <cell r="AB1299">
            <v>8</v>
          </cell>
          <cell r="AC1299">
            <v>2558</v>
          </cell>
          <cell r="BL1299" t="str">
            <v>นางชญาน์นันท์ ชูมา</v>
          </cell>
          <cell r="BM1299">
            <v>823758010102</v>
          </cell>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AA1300">
            <v>18</v>
          </cell>
          <cell r="AB1300">
            <v>11</v>
          </cell>
          <cell r="AC1300">
            <v>2558</v>
          </cell>
          <cell r="BL1300" t="str">
            <v>นายสิทธิพงษ์ อุตุมติง</v>
          </cell>
          <cell r="BM1300">
            <v>823755010405</v>
          </cell>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AA1301">
            <v>18</v>
          </cell>
          <cell r="AB1301">
            <v>11</v>
          </cell>
          <cell r="AC1301">
            <v>2558</v>
          </cell>
          <cell r="BL1301" t="str">
            <v>นายธนกฤต คดคง</v>
          </cell>
          <cell r="BM1301">
            <v>823755010413</v>
          </cell>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AA1302">
            <v>14</v>
          </cell>
          <cell r="AB1302">
            <v>12</v>
          </cell>
          <cell r="AC1302">
            <v>2558</v>
          </cell>
          <cell r="BL1302" t="str">
            <v>นายยุทธศักดิ์ คชฤทธิ์</v>
          </cell>
          <cell r="BM1302">
            <v>823758010423</v>
          </cell>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BL1303" t="str">
            <v>นางสาววรางคณิต ทับทอง</v>
          </cell>
          <cell r="BM1303">
            <v>823758010317</v>
          </cell>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BL1304" t="str">
            <v>นายเชิด จันรไส</v>
          </cell>
          <cell r="BM1304">
            <v>0</v>
          </cell>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AA1305">
            <v>21</v>
          </cell>
          <cell r="AB1305">
            <v>7</v>
          </cell>
          <cell r="AC1305">
            <v>2558</v>
          </cell>
          <cell r="BL1305" t="str">
            <v>นางสาวญาธิดา สุริยา</v>
          </cell>
          <cell r="BM1305">
            <v>823658010024</v>
          </cell>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BL1306" t="str">
            <v>นางสาวอัญชลี ขันทอง</v>
          </cell>
          <cell r="BM1306">
            <v>823658010197</v>
          </cell>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BL1307" t="str">
            <v>นายวิชิตชัย ธนพรพิทักษ์</v>
          </cell>
          <cell r="BM1307">
            <v>823658010004</v>
          </cell>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AA1308">
            <v>7</v>
          </cell>
          <cell r="AB1308">
            <v>3</v>
          </cell>
          <cell r="AC1308">
            <v>2559</v>
          </cell>
          <cell r="BL1308" t="str">
            <v>นายธีระเชษฐ สมณะ</v>
          </cell>
          <cell r="BM1308">
            <v>823658010258</v>
          </cell>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AA1309">
            <v>20</v>
          </cell>
          <cell r="AB1309">
            <v>10</v>
          </cell>
          <cell r="AC1309">
            <v>2558</v>
          </cell>
          <cell r="BL1309" t="str">
            <v>นางสาวศิริพร ปัญญา</v>
          </cell>
          <cell r="BM1309">
            <v>823658010217</v>
          </cell>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BL1310" t="str">
            <v>นายเจษฎา อ่อนปรีดา</v>
          </cell>
          <cell r="BM1310">
            <v>821950007111</v>
          </cell>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AA1311">
            <v>31</v>
          </cell>
          <cell r="AB1311">
            <v>8</v>
          </cell>
          <cell r="AC1311">
            <v>2558</v>
          </cell>
          <cell r="BL1311" t="str">
            <v>นายดนัย ชาวคำเขต</v>
          </cell>
          <cell r="BM1311">
            <v>823658010201</v>
          </cell>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BL1312" t="str">
            <v>นางบัวเขียว ใจติยะ</v>
          </cell>
          <cell r="BM1312">
            <v>823658010660</v>
          </cell>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AA1313">
            <v>22</v>
          </cell>
          <cell r="AB1313">
            <v>3</v>
          </cell>
          <cell r="AC1313">
            <v>2559</v>
          </cell>
          <cell r="BL1313" t="str">
            <v>นายดวงเนตร ธรรมขันแข็ง</v>
          </cell>
          <cell r="BM1313">
            <v>823658010445</v>
          </cell>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BL1314" t="str">
            <v>นายยงยุทธ พรหมมา</v>
          </cell>
          <cell r="BM1314">
            <v>823758010090</v>
          </cell>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BL1315" t="str">
            <v>นางสาวแววดาว มั่นพุ่ม</v>
          </cell>
          <cell r="BM1315">
            <v>823658010222</v>
          </cell>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BL1316" t="str">
            <v>นายประเสริฐ รัตนัง</v>
          </cell>
          <cell r="BM1316">
            <v>823659010305</v>
          </cell>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AA1317">
            <v>25</v>
          </cell>
          <cell r="AB1317">
            <v>4</v>
          </cell>
          <cell r="AC1317">
            <v>2559</v>
          </cell>
          <cell r="BL1317" t="str">
            <v>นางสาวอัจฉรา ธิมา</v>
          </cell>
          <cell r="BM1317">
            <v>823658010460</v>
          </cell>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AA1318">
            <v>25</v>
          </cell>
          <cell r="AB1318">
            <v>4</v>
          </cell>
          <cell r="AC1318">
            <v>2559</v>
          </cell>
          <cell r="BL1318" t="str">
            <v>นางเย็นฤดี มือกุศล</v>
          </cell>
          <cell r="BM1318">
            <v>823658010456</v>
          </cell>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BL1319" t="str">
            <v>นางสาวสาวิณี ประจำเมือง</v>
          </cell>
          <cell r="BM1319">
            <v>823658010454</v>
          </cell>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AA1320">
            <v>8</v>
          </cell>
          <cell r="AB1320">
            <v>8</v>
          </cell>
          <cell r="AC1320">
            <v>2559</v>
          </cell>
          <cell r="BL1320" t="str">
            <v>นายเดชา นันตา</v>
          </cell>
          <cell r="BM1320">
            <v>823658010388</v>
          </cell>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BL1321" t="str">
            <v>นางสาวสมปอง เพียงคาม</v>
          </cell>
          <cell r="BM1321">
            <v>823759010298</v>
          </cell>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AA1322">
            <v>12</v>
          </cell>
          <cell r="AB1322">
            <v>2</v>
          </cell>
          <cell r="AC1322">
            <v>2562</v>
          </cell>
          <cell r="BL1322" t="str">
            <v>นางสาวพิมลพรรณ กาสม หรือหุ่นนภรินทร์</v>
          </cell>
          <cell r="BM1322">
            <v>823659010993</v>
          </cell>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AA1323">
            <v>17</v>
          </cell>
          <cell r="AB1323">
            <v>11</v>
          </cell>
          <cell r="AC1323">
            <v>2560</v>
          </cell>
          <cell r="BL1323" t="str">
            <v>นายณัฐพงศ์  ศรีวนิช</v>
          </cell>
          <cell r="BM1323">
            <v>0</v>
          </cell>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BL1324" t="str">
            <v>นายธรรมนูญ เผยกลิ่น</v>
          </cell>
          <cell r="BM1324">
            <v>0</v>
          </cell>
        </row>
        <row r="1325">
          <cell r="B1325">
            <v>2169</v>
          </cell>
          <cell r="C1325">
            <v>1321</v>
          </cell>
          <cell r="D1325">
            <v>28</v>
          </cell>
          <cell r="E1325">
            <v>3</v>
          </cell>
          <cell r="F1325">
            <v>2566</v>
          </cell>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AA1325">
            <v>8</v>
          </cell>
          <cell r="AB1325">
            <v>6</v>
          </cell>
          <cell r="AC1325">
            <v>2566</v>
          </cell>
          <cell r="BL1325" t="str">
            <v>นายสงวน สุภาใจ</v>
          </cell>
          <cell r="BM1325">
            <v>0</v>
          </cell>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BL1326" t="str">
            <v>จ่าสิบตรีหรือร้อยตรีสุนทรหรือเรืองกวี ดวงเงาหรือโฆษิตอำไพ</v>
          </cell>
          <cell r="BM1326">
            <v>0</v>
          </cell>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AA1327">
            <v>4</v>
          </cell>
          <cell r="AB1327">
            <v>2</v>
          </cell>
          <cell r="AC1327">
            <v>2558</v>
          </cell>
          <cell r="BL1327" t="str">
            <v>นายสามารถ บุญยังเต</v>
          </cell>
          <cell r="BM1327">
            <v>823757010106</v>
          </cell>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AA1328">
            <v>9</v>
          </cell>
          <cell r="AB1328">
            <v>11</v>
          </cell>
          <cell r="AC1328">
            <v>2558</v>
          </cell>
          <cell r="BL1328" t="str">
            <v>นางสุกัญญา ไชยเป็ง</v>
          </cell>
          <cell r="BM1328">
            <v>823755010402</v>
          </cell>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BL1329" t="str">
            <v>นางสาวทิวากร ยศสุตัน</v>
          </cell>
          <cell r="BM1329">
            <v>823755010427</v>
          </cell>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BL1330" t="str">
            <v>นายวุฒิชานนท์ สมนาศักดิ์</v>
          </cell>
          <cell r="BM1330">
            <v>0</v>
          </cell>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BL1331" t="str">
            <v>นายธนะพันธ์ กลั่นปรุง</v>
          </cell>
          <cell r="BM1331">
            <v>823758010045</v>
          </cell>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AA1332">
            <v>4</v>
          </cell>
          <cell r="AB1332">
            <v>8</v>
          </cell>
          <cell r="AC1332">
            <v>2558</v>
          </cell>
          <cell r="BL1332" t="str">
            <v>นางพรทิพย์ สัตยากร</v>
          </cell>
          <cell r="BM1332">
            <v>823757010068</v>
          </cell>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BL1333" t="str">
            <v>นายอุทัย คำเขียว</v>
          </cell>
          <cell r="BM1333">
            <v>823758010071</v>
          </cell>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BL1334" t="str">
            <v>นายราชันย์ รุ่งเรือง</v>
          </cell>
          <cell r="BM1334">
            <v>823757010003</v>
          </cell>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AA1335">
            <v>8</v>
          </cell>
          <cell r="AB1335">
            <v>7</v>
          </cell>
          <cell r="AC1335">
            <v>2558</v>
          </cell>
          <cell r="BL1335" t="str">
            <v>นายกมล ศรีคำมูล</v>
          </cell>
          <cell r="BM1335">
            <v>0</v>
          </cell>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BL1336" t="str">
            <v>นายเกียรติชาย ฐาราชวงศ์ศึก</v>
          </cell>
          <cell r="BM1336">
            <v>0</v>
          </cell>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BL1337" t="str">
            <v>นางบัวรวย บุญมา</v>
          </cell>
          <cell r="BM1337">
            <v>823758010432</v>
          </cell>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CL1338">
            <v>243217</v>
          </cell>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S1339" t="str">
            <v>พิพากษาให้จำเลยที่ 1 รับผิดเต็มท้ายฟ้อง ส่วนจำเลยที่ 2 และที่ 3 รับผิดเฉพาะต้นเงิน</v>
          </cell>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CL1339">
            <v>243277</v>
          </cell>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BL1340" t="str">
            <v>นายทรัพย์เจริญ แก้วบังวัน</v>
          </cell>
          <cell r="BM1340">
            <v>883165010176</v>
          </cell>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BL1341" t="str">
            <v>นางสาวมินตรา ทะสอน</v>
          </cell>
          <cell r="BM1341">
            <v>883165010622</v>
          </cell>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BL1342" t="str">
            <v>นางสาวกนกกาญจน์ บุตรดี</v>
          </cell>
          <cell r="BM1342">
            <v>883165010165</v>
          </cell>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BL1343" t="str">
            <v>นายสิทธิโชค ดาราวงษ์</v>
          </cell>
          <cell r="BM1343">
            <v>883265010689</v>
          </cell>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BL1344" t="str">
            <v>นายไสว โคตรชมภู</v>
          </cell>
          <cell r="BM1344">
            <v>883265010311</v>
          </cell>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BL1345" t="str">
            <v>นายศักดิ์ชัย ศรีปุริ</v>
          </cell>
          <cell r="BM1345">
            <v>883162012289</v>
          </cell>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L1346" t="str">
            <v>สันป่าตอง</v>
          </cell>
          <cell r="M1346" t="str">
            <v>เชียงใหม่ 3</v>
          </cell>
          <cell r="N1346">
            <v>8</v>
          </cell>
          <cell r="O1346" t="str">
            <v>สินเชื่อกเพื่อการบริโภค</v>
          </cell>
          <cell r="S1346" t="str">
            <v>แขวงเชียงใหม่</v>
          </cell>
          <cell r="T1346" t="str">
            <v>ผบ.3237</v>
          </cell>
          <cell r="U1346">
            <v>2559</v>
          </cell>
          <cell r="V1346" t="str">
            <v>ผบ.4518</v>
          </cell>
          <cell r="W1346">
            <v>2559</v>
          </cell>
          <cell r="X1346">
            <v>28</v>
          </cell>
          <cell r="Y1346">
            <v>6</v>
          </cell>
          <cell r="Z1346">
            <v>2559</v>
          </cell>
          <cell r="AG1346">
            <v>16</v>
          </cell>
          <cell r="AH1346">
            <v>2</v>
          </cell>
          <cell r="AI1346">
            <v>2560</v>
          </cell>
          <cell r="BL1346" t="str">
            <v>นางสาวอลิสา พรหมนิ่ม</v>
          </cell>
          <cell r="BM1346">
            <v>0</v>
          </cell>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BL1347" t="str">
            <v>นายวรศักดิ์ ทรงชัยอิตรานนท์</v>
          </cell>
          <cell r="BM1347">
            <v>883165010605</v>
          </cell>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BB1348" t="str">
            <v>มีคำสั่งสืบทรัพย์วันที่ 4/4/2568</v>
          </cell>
          <cell r="BL1348" t="str">
            <v>นายจักรกฤษณ์ จันทร์ดอนตอง</v>
          </cell>
          <cell r="BM1348">
            <v>883165010606</v>
          </cell>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L1349" t="str">
            <v>สันทราย</v>
          </cell>
          <cell r="M1349" t="str">
            <v>เชียงใหม่ 2</v>
          </cell>
          <cell r="N1349">
            <v>8</v>
          </cell>
          <cell r="S1349" t="str">
            <v>จังหวัดเชียงใหม่</v>
          </cell>
          <cell r="T1349" t="str">
            <v>ผบ.392</v>
          </cell>
          <cell r="U1349">
            <v>2557</v>
          </cell>
          <cell r="V1349" t="str">
            <v>ผบ.2033</v>
          </cell>
          <cell r="W1349">
            <v>2557</v>
          </cell>
          <cell r="AA1349">
            <v>13</v>
          </cell>
          <cell r="AB1349">
            <v>10</v>
          </cell>
          <cell r="AC1349">
            <v>2557</v>
          </cell>
          <cell r="BB1349" t="str">
            <v>คำสั่งถอนการยึดจำนวน 1 แปลง วันที่ 26/5/2566//รายการถอนการยึด 29/5/2566</v>
          </cell>
          <cell r="BL1349" t="str">
            <v>ด.ต.ไพบูลย์   เชื้อกันทา</v>
          </cell>
          <cell r="BM1349">
            <v>0</v>
          </cell>
        </row>
        <row r="1350">
          <cell r="B1350">
            <v>2194</v>
          </cell>
          <cell r="C1350">
            <v>1346</v>
          </cell>
          <cell r="D1350">
            <v>9</v>
          </cell>
          <cell r="E1350">
            <v>6</v>
          </cell>
          <cell r="F1350">
            <v>2566</v>
          </cell>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S1350" t="str">
            <v>จังหวัดเชียงใหม่</v>
          </cell>
          <cell r="V1350" t="str">
            <v>พ.961</v>
          </cell>
          <cell r="W1350">
            <v>2564</v>
          </cell>
          <cell r="BB1350" t="str">
            <v>นำส่งต้นฉบับโฉนดที่ดินและสัญญาจำนอง</v>
          </cell>
          <cell r="BL1350" t="str">
            <v>นางสาวเกื้อลภัส สังฆบุญ</v>
          </cell>
          <cell r="BM1350">
            <v>0</v>
          </cell>
        </row>
        <row r="1351">
          <cell r="B1351">
            <v>2195</v>
          </cell>
          <cell r="C1351">
            <v>1347</v>
          </cell>
          <cell r="D1351">
            <v>16</v>
          </cell>
          <cell r="E1351">
            <v>6</v>
          </cell>
          <cell r="F1351">
            <v>2566</v>
          </cell>
          <cell r="H1351" t="str">
            <v>นางสาว</v>
          </cell>
          <cell r="I1351" t="str">
            <v>ภวรัญชน์หรือคันฉัตร</v>
          </cell>
          <cell r="J1351" t="str">
            <v>ฟินโปร</v>
          </cell>
          <cell r="L1351" t="str">
            <v>บวกครกหลวง</v>
          </cell>
          <cell r="M1351" t="str">
            <v>เชียงใหม่ 3</v>
          </cell>
          <cell r="N1351">
            <v>8</v>
          </cell>
          <cell r="S1351" t="str">
            <v>แขวงเชียงดาว</v>
          </cell>
          <cell r="V1351" t="str">
            <v>ผบE518</v>
          </cell>
          <cell r="W1351">
            <v>2564</v>
          </cell>
          <cell r="BB1351" t="str">
            <v>นำส่งต้นฉบับโฉนดที่ดินและสัญญาจำนอง</v>
          </cell>
          <cell r="BL1351" t="str">
            <v>นางสาวภวรัญชน์หรือคันฉัตร ฟินโปร</v>
          </cell>
          <cell r="BM1351">
            <v>0</v>
          </cell>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AA1352">
            <v>28</v>
          </cell>
          <cell r="AB1352">
            <v>11</v>
          </cell>
          <cell r="AC1352">
            <v>2565</v>
          </cell>
          <cell r="BL1352" t="str">
            <v>นายภานุพงษ์ เลี้ยงประเสริฐ</v>
          </cell>
          <cell r="BM1352">
            <v>883165010121</v>
          </cell>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BL1353" t="str">
            <v>นางสาวว้าง ลอเฒ่า</v>
          </cell>
          <cell r="BM1353">
            <v>88316501078</v>
          </cell>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BL1354" t="str">
            <v>นางสาวไพลิน แสนกอง</v>
          </cell>
          <cell r="BM1354">
            <v>883165010619</v>
          </cell>
        </row>
        <row r="1355">
          <cell r="B1355">
            <v>2199</v>
          </cell>
          <cell r="C1355">
            <v>1351</v>
          </cell>
          <cell r="D1355">
            <v>20</v>
          </cell>
          <cell r="E1355">
            <v>4</v>
          </cell>
          <cell r="F1355">
            <v>2566</v>
          </cell>
          <cell r="G1355">
            <v>800124754113</v>
          </cell>
          <cell r="I1355" t="str">
            <v>ห้างหุ้นส่วนจำกัด ไข่เค็มราเชนทร์</v>
          </cell>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S1355" t="str">
            <v>แขวงเชียงใหม่</v>
          </cell>
          <cell r="T1355" t="str">
            <v>มE337</v>
          </cell>
          <cell r="U1355">
            <v>2565</v>
          </cell>
          <cell r="V1355" t="str">
            <v>มE45</v>
          </cell>
          <cell r="W1355">
            <v>2566</v>
          </cell>
          <cell r="X1355">
            <v>7</v>
          </cell>
          <cell r="Y1355">
            <v>2</v>
          </cell>
          <cell r="Z1355">
            <v>2566</v>
          </cell>
          <cell r="BL1355" t="str">
            <v xml:space="preserve">ห้างหุ้นส่วนจำกัด ไข่เค็มราเชนทร์ </v>
          </cell>
          <cell r="BM1355">
            <v>0</v>
          </cell>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BL1356" t="str">
            <v>นายอภิราม เนตรทิพย์</v>
          </cell>
          <cell r="BM1356">
            <v>883165010476</v>
          </cell>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BL1357" t="str">
            <v>นางสาวธันย์ชนก ผัดประเสริฐ</v>
          </cell>
          <cell r="BM1357">
            <v>0</v>
          </cell>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BL1358" t="str">
            <v>นางสาวจิตตานันท์ ดวงปัญญา</v>
          </cell>
          <cell r="BM1358">
            <v>883165010262</v>
          </cell>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S1359" t="str">
            <v>จังหวัดแพร่</v>
          </cell>
          <cell r="T1359" t="str">
            <v>ผบ.4790</v>
          </cell>
          <cell r="U1359">
            <v>2561</v>
          </cell>
          <cell r="V1359" t="str">
            <v>ผบ.6530</v>
          </cell>
          <cell r="W1359">
            <v>2561</v>
          </cell>
          <cell r="X1359">
            <v>20</v>
          </cell>
          <cell r="Y1359">
            <v>11</v>
          </cell>
          <cell r="Z1359">
            <v>2561</v>
          </cell>
          <cell r="BL1359" t="str">
            <v>นางสาวน้ำเพชร อะทะ</v>
          </cell>
          <cell r="BM1359">
            <v>0</v>
          </cell>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S1360" t="str">
            <v>แขวงเชียงใหม่</v>
          </cell>
          <cell r="T1360" t="str">
            <v>ผบ.10739</v>
          </cell>
          <cell r="U1360">
            <v>2559</v>
          </cell>
          <cell r="V1360" t="str">
            <v>ผบ.11127</v>
          </cell>
          <cell r="W1360">
            <v>2559</v>
          </cell>
          <cell r="AA1360">
            <v>27</v>
          </cell>
          <cell r="AB1360">
            <v>9</v>
          </cell>
          <cell r="AC1360">
            <v>2559</v>
          </cell>
          <cell r="BL1360" t="str">
            <v>นายพรชัย คำแดง</v>
          </cell>
          <cell r="BM1360">
            <v>0</v>
          </cell>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BL1361" t="str">
            <v>นางสาวขวัญนภา แก้วอินตา</v>
          </cell>
          <cell r="BM1361">
            <v>823558010124</v>
          </cell>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BL1362" t="str">
            <v>นางสาวรัชนี แก้วบุญเรือง</v>
          </cell>
          <cell r="BM1362">
            <v>883165010689</v>
          </cell>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BL1363" t="str">
            <v>นายวิรุติ  เมืองแก้ว</v>
          </cell>
          <cell r="BM1363">
            <v>883165010613</v>
          </cell>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BL1364" t="str">
            <v xml:space="preserve">นายธนวัฒน์ เลรามัญ </v>
          </cell>
          <cell r="BM1364">
            <v>883165010620</v>
          </cell>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BL1365" t="str">
            <v>นางสาวอาภาภรณ์ ยะมะโน</v>
          </cell>
          <cell r="BM1365">
            <v>883165010604</v>
          </cell>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BL1366" t="str">
            <v>นายฤทธิ์เดช ใจคำ</v>
          </cell>
          <cell r="BM1366">
            <v>883165010177</v>
          </cell>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BL1367" t="str">
            <v>นางละออ ขัติบุญเรือง</v>
          </cell>
          <cell r="BM1367">
            <v>883165010394</v>
          </cell>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BL1368" t="str">
            <v>นางสาวทวินันท์ สุคันธเสาวภาคย์</v>
          </cell>
          <cell r="BM1368">
            <v>883165010085</v>
          </cell>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BL1369" t="str">
            <v>นายวาทิต ไพรพนาดล</v>
          </cell>
          <cell r="BM1369">
            <v>883165010385</v>
          </cell>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BL1370" t="str">
            <v>นางสาววีณา กองมงคล</v>
          </cell>
          <cell r="BM1370">
            <v>883165010784</v>
          </cell>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BL1371" t="str">
            <v>นายศรัณย์ พุทธเกิด</v>
          </cell>
          <cell r="BM1371">
            <v>883163011762</v>
          </cell>
        </row>
        <row r="1372">
          <cell r="B1372">
            <v>2216</v>
          </cell>
          <cell r="C1372">
            <v>1368</v>
          </cell>
          <cell r="D1372">
            <v>8</v>
          </cell>
          <cell r="E1372">
            <v>5</v>
          </cell>
          <cell r="F1372">
            <v>2566</v>
          </cell>
          <cell r="G1372" t="str">
            <v>800075596778
800042491038</v>
          </cell>
          <cell r="H1372" t="str">
            <v>กองทุนหมู่บ้านสันป่าค่า หมู่ที่ 8</v>
          </cell>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S1372" t="str">
            <v>จังหวัดเชียงใหม่</v>
          </cell>
          <cell r="T1372" t="str">
            <v>ผบ.1250</v>
          </cell>
          <cell r="U1372">
            <v>2563</v>
          </cell>
          <cell r="V1372" t="str">
            <v>ผบ.2211</v>
          </cell>
          <cell r="W1372">
            <v>2563</v>
          </cell>
          <cell r="AA1372">
            <v>8</v>
          </cell>
          <cell r="AB1372">
            <v>9</v>
          </cell>
          <cell r="AC1372">
            <v>2563</v>
          </cell>
          <cell r="BL1372" t="str">
            <v xml:space="preserve">กองทุนหมู่บ้านสันป่าค่า หมู่ที่ 8 </v>
          </cell>
          <cell r="BM1372">
            <v>883263011722</v>
          </cell>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L1373" t="str">
            <v>หางดง</v>
          </cell>
          <cell r="M1373" t="str">
            <v>เชียงใหม่ 3</v>
          </cell>
          <cell r="N1373">
            <v>8</v>
          </cell>
          <cell r="S1373" t="str">
            <v>จังหวัดเชียงใหม่</v>
          </cell>
          <cell r="V1373" t="str">
            <v>ผบ.803</v>
          </cell>
          <cell r="W1373">
            <v>2562</v>
          </cell>
          <cell r="BB1373" t="str">
            <v>นำส่งต้นฉบับโฉนดที่ดินและสัญญาจำนอง</v>
          </cell>
          <cell r="BL1373" t="str">
            <v>นางสาวมัลลิกา  วารีรัตน์</v>
          </cell>
          <cell r="BM1373">
            <v>0</v>
          </cell>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L1374" t="str">
            <v>สันป่าตอง</v>
          </cell>
          <cell r="M1374" t="str">
            <v>เชียงใหม่ 3</v>
          </cell>
          <cell r="N1374">
            <v>8</v>
          </cell>
          <cell r="S1374" t="str">
            <v>จังหวัดเชียงใหม่</v>
          </cell>
          <cell r="V1374" t="str">
            <v>ผบE1354</v>
          </cell>
          <cell r="W1374">
            <v>2565</v>
          </cell>
          <cell r="BB1374" t="str">
            <v>นำส่งต้นฉบับโฉนดที่ดินและสัญญาจำนอง</v>
          </cell>
          <cell r="BL1374" t="str">
            <v>ว่าที่ ร.ต.ณัฐนันท์ กันทวงค์</v>
          </cell>
          <cell r="BM1374">
            <v>0</v>
          </cell>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BL1375" t="str">
            <v>นางสาวศิรประภา เป็ดมา</v>
          </cell>
          <cell r="BM1375">
            <v>883165010607</v>
          </cell>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L1376" t="str">
            <v>สารภี</v>
          </cell>
          <cell r="M1376" t="str">
            <v>เชียงใหม่ 3</v>
          </cell>
          <cell r="N1376">
            <v>8</v>
          </cell>
          <cell r="S1376" t="str">
            <v>แขวงเชียงใหม่</v>
          </cell>
          <cell r="V1376" t="str">
            <v>ผบE5795</v>
          </cell>
          <cell r="W1376">
            <v>2565</v>
          </cell>
          <cell r="BB1376" t="str">
            <v>นำส่งต้นฉบับโฉนดที่ดินและสัญญาจำนอง</v>
          </cell>
          <cell r="BL1376" t="str">
            <v>นางสาวปรมาภรณ์ ชมภู</v>
          </cell>
          <cell r="BM1376">
            <v>0</v>
          </cell>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X1377">
            <v>3</v>
          </cell>
          <cell r="Y1377">
            <v>7</v>
          </cell>
          <cell r="Z1377">
            <v>2566</v>
          </cell>
          <cell r="BB1377" t="str">
            <v/>
          </cell>
          <cell r="BC1377" t="str">
            <v/>
          </cell>
          <cell r="BD1377" t="str">
            <v/>
          </cell>
          <cell r="BE1377" t="str">
            <v/>
          </cell>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L1378" t="str">
            <v>หางดง</v>
          </cell>
          <cell r="M1378" t="str">
            <v>เชียงใหม่ 3</v>
          </cell>
          <cell r="N1378">
            <v>8</v>
          </cell>
          <cell r="O1378" t="str">
            <v>-</v>
          </cell>
          <cell r="S1378" t="str">
            <v>จังหวัดแม่ฮ่องสอน</v>
          </cell>
          <cell r="T1378" t="str">
            <v>ผบ.22</v>
          </cell>
          <cell r="U1378">
            <v>2559</v>
          </cell>
          <cell r="V1378" t="str">
            <v>ผบ.78</v>
          </cell>
          <cell r="W1378">
            <v>2559</v>
          </cell>
          <cell r="X1378">
            <v>24</v>
          </cell>
          <cell r="Y1378">
            <v>5</v>
          </cell>
          <cell r="Z1378">
            <v>2559</v>
          </cell>
          <cell r="BL1378" t="str">
            <v>นางสาวพิมพ์สินันท์ พิบูลย์ศรี</v>
          </cell>
          <cell r="BM1378">
            <v>0</v>
          </cell>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M1379" t="str">
            <v>เชียงใหม่ 3</v>
          </cell>
          <cell r="N1379">
            <v>8</v>
          </cell>
          <cell r="S1379" t="str">
            <v>แขวงเชียงใหม่</v>
          </cell>
          <cell r="V1379" t="str">
            <v>ผบE3061</v>
          </cell>
          <cell r="W1379">
            <v>2563</v>
          </cell>
          <cell r="BB1379" t="str">
            <v>นำส่งต้นฉบับโฉนดที่ดินและสัญญาจำนอง</v>
          </cell>
          <cell r="BL1379" t="str">
            <v>นางสาวธีราภรณ์ อุดมศิลปทรัพย์</v>
          </cell>
          <cell r="BM1379">
            <v>0</v>
          </cell>
        </row>
        <row r="1380">
          <cell r="B1380">
            <v>2224</v>
          </cell>
          <cell r="C1380">
            <v>1376</v>
          </cell>
          <cell r="D1380">
            <v>19</v>
          </cell>
          <cell r="E1380">
            <v>6</v>
          </cell>
          <cell r="F1380">
            <v>2566</v>
          </cell>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AA1380">
            <v>14</v>
          </cell>
          <cell r="AB1380">
            <v>3</v>
          </cell>
          <cell r="AC1380">
            <v>2557</v>
          </cell>
          <cell r="BB1380" t="str">
            <v>มีคำสั่งสืบทรัพย์วันที่ 19/6/2566</v>
          </cell>
          <cell r="BL1380" t="str">
            <v>นายสรวิชย์ หิญชีระนันทน์</v>
          </cell>
          <cell r="BM1380">
            <v>0</v>
          </cell>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S1381" t="str">
            <v>แขวงลำปาง</v>
          </cell>
          <cell r="T1381" t="str">
            <v>ผบE709</v>
          </cell>
          <cell r="U1381">
            <v>2566</v>
          </cell>
          <cell r="V1381" t="str">
            <v>ผบE1493</v>
          </cell>
          <cell r="W1381">
            <v>2566</v>
          </cell>
          <cell r="X1381">
            <v>4</v>
          </cell>
          <cell r="Y1381">
            <v>4</v>
          </cell>
          <cell r="Z1381">
            <v>2566</v>
          </cell>
          <cell r="AB1381">
            <v>4</v>
          </cell>
          <cell r="AC1381">
            <v>4</v>
          </cell>
          <cell r="BL1381" t="str">
            <v>นายจิรพงค์ เรือนกูล</v>
          </cell>
          <cell r="BM1381">
            <v>883265010538</v>
          </cell>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BL1382" t="str">
            <v>นางสาวสุจิน  จันทร์ปาง</v>
          </cell>
          <cell r="BM1382" t="str">
            <v xml:space="preserve">              </v>
          </cell>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AA1383">
            <v>4</v>
          </cell>
          <cell r="AB1383">
            <v>10</v>
          </cell>
          <cell r="AC1383">
            <v>2565</v>
          </cell>
          <cell r="BL1383" t="str">
            <v>นายเทพโยธิน พันธง</v>
          </cell>
          <cell r="BM1383">
            <v>883265010391</v>
          </cell>
        </row>
        <row r="1384">
          <cell r="B1384">
            <v>2228</v>
          </cell>
          <cell r="C1384">
            <v>1380</v>
          </cell>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S1384" t="str">
            <v>แขวงเชียงใหม่</v>
          </cell>
          <cell r="T1384" t="str">
            <v>ผบ13005</v>
          </cell>
          <cell r="U1384">
            <v>2559</v>
          </cell>
          <cell r="V1384" t="str">
            <v>ผบ1812</v>
          </cell>
          <cell r="W1384">
            <v>2560</v>
          </cell>
          <cell r="AA1384">
            <v>18</v>
          </cell>
          <cell r="AB1384">
            <v>4</v>
          </cell>
          <cell r="AC1384">
            <v>2560</v>
          </cell>
          <cell r="BL1384" t="str">
            <v>นางกำไร หวานฉ่ำ</v>
          </cell>
          <cell r="BM1384">
            <v>823659010672</v>
          </cell>
        </row>
        <row r="1385">
          <cell r="B1385">
            <v>2229</v>
          </cell>
          <cell r="C1385">
            <v>1381</v>
          </cell>
          <cell r="G1385">
            <v>800034550700</v>
          </cell>
          <cell r="H1385" t="str">
            <v>นางสาว</v>
          </cell>
          <cell r="I1385" t="str">
            <v>ชนัดดา</v>
          </cell>
          <cell r="J1385" t="str">
            <v>รอดกระแสร์</v>
          </cell>
          <cell r="L1385" t="str">
            <v>หางดง</v>
          </cell>
          <cell r="M1385" t="str">
            <v>เชียงใหม่ 3</v>
          </cell>
          <cell r="N1385">
            <v>8</v>
          </cell>
          <cell r="S1385" t="str">
            <v>แขวงเชียงใหม่</v>
          </cell>
          <cell r="V1385" t="str">
            <v>ผบ.8958</v>
          </cell>
          <cell r="W1385">
            <v>2557</v>
          </cell>
          <cell r="BB1385" t="str">
            <v>ติดตามบัญชีรับจ่าย</v>
          </cell>
          <cell r="BL1385" t="str">
            <v>นางสาวชนัดดา รอดกระแสร์</v>
          </cell>
          <cell r="BM1385">
            <v>0</v>
          </cell>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AA1386">
            <v>28</v>
          </cell>
          <cell r="AB1386">
            <v>11</v>
          </cell>
          <cell r="AC1386">
            <v>2565</v>
          </cell>
          <cell r="BL1386" t="str">
            <v>นายสุเมธ บุญพากเพียร</v>
          </cell>
          <cell r="BM1386">
            <v>888165010036</v>
          </cell>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BL1387" t="str">
            <v>นางสาววาสนา ปฐมนิมิตร</v>
          </cell>
          <cell r="BM1387">
            <v>888164010460</v>
          </cell>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BL1388" t="str">
            <v>นายธีระยุทธ สุริยา</v>
          </cell>
          <cell r="BM1388">
            <v>888164010454</v>
          </cell>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AA1389">
            <v>27</v>
          </cell>
          <cell r="AB1389">
            <v>7</v>
          </cell>
          <cell r="AC1389">
            <v>2565</v>
          </cell>
          <cell r="BL1389" t="str">
            <v>นายจรินเดช ศรีสถิตย์ธรรม</v>
          </cell>
          <cell r="BM1389">
            <v>888165010028</v>
          </cell>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BL1390" t="str">
            <v>นางพัชริดา สกุลวิวัฒน์</v>
          </cell>
          <cell r="BM1390">
            <v>888165010041</v>
          </cell>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AA1391">
            <v>27</v>
          </cell>
          <cell r="AB1391">
            <v>7</v>
          </cell>
          <cell r="AC1391">
            <v>2565</v>
          </cell>
          <cell r="BL1391" t="str">
            <v>นางสายใจ ผังดี</v>
          </cell>
          <cell r="BM1391">
            <v>888165010022</v>
          </cell>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AA1392">
            <v>27</v>
          </cell>
          <cell r="AB1392">
            <v>7</v>
          </cell>
          <cell r="AC1392">
            <v>2565</v>
          </cell>
          <cell r="BL1392" t="str">
            <v>นางวาสนา หล้าคำ</v>
          </cell>
          <cell r="BM1392">
            <v>888165010035</v>
          </cell>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AA1393">
            <v>27</v>
          </cell>
          <cell r="AB1393">
            <v>7</v>
          </cell>
          <cell r="AC1393">
            <v>2565</v>
          </cell>
          <cell r="BL1393" t="str">
            <v>นายธานินทร์ ธุระนันท์</v>
          </cell>
          <cell r="BM1393">
            <v>888165010023</v>
          </cell>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BL1394" t="str">
            <v>นายวัชระ เมืองอินทร์</v>
          </cell>
          <cell r="BM1394">
            <v>888165010032</v>
          </cell>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AA1395">
            <v>27</v>
          </cell>
          <cell r="AB1395">
            <v>7</v>
          </cell>
          <cell r="AC1395">
            <v>2565</v>
          </cell>
          <cell r="BL1395" t="str">
            <v>นางสาวดวงเดือน ฝั้นศรีหรือต๊ะวันวงค์</v>
          </cell>
          <cell r="BM1395">
            <v>888165010025</v>
          </cell>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AA1396">
            <v>27</v>
          </cell>
          <cell r="AB1396">
            <v>7</v>
          </cell>
          <cell r="AC1396">
            <v>2565</v>
          </cell>
          <cell r="BL1396" t="str">
            <v>นางวัฒนา กาวิชัย</v>
          </cell>
          <cell r="BM1396">
            <v>888165010010</v>
          </cell>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AA1397">
            <v>17</v>
          </cell>
          <cell r="AB1397">
            <v>8</v>
          </cell>
          <cell r="AC1397">
            <v>2565</v>
          </cell>
          <cell r="BL1397" t="str">
            <v>นางสาวภัทราพร ปัญวงค์ษา</v>
          </cell>
          <cell r="BM1397">
            <v>888165010026</v>
          </cell>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AA1398">
            <v>27</v>
          </cell>
          <cell r="AB1398">
            <v>7</v>
          </cell>
          <cell r="AC1398">
            <v>2565</v>
          </cell>
          <cell r="BL1398" t="str">
            <v>นายคำหล้า ผัดสา</v>
          </cell>
          <cell r="BM1398">
            <v>888164010476</v>
          </cell>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BL1399" t="str">
            <v>นางสาวแสงจันทร์ กันทะโล</v>
          </cell>
          <cell r="BM1399">
            <v>883165010690</v>
          </cell>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S1400" t="str">
            <v>แขวงเชียงใหม่</v>
          </cell>
          <cell r="T1400" t="str">
            <v>ผบE5354</v>
          </cell>
          <cell r="U1400">
            <v>2565</v>
          </cell>
          <cell r="V1400" t="str">
            <v>ผบE8533</v>
          </cell>
          <cell r="W1400">
            <v>2565</v>
          </cell>
          <cell r="AA1400">
            <v>29</v>
          </cell>
          <cell r="AB1400">
            <v>11</v>
          </cell>
          <cell r="AC1400">
            <v>2565</v>
          </cell>
          <cell r="BL1400" t="str">
            <v>นางสาวเบ็ญจวรรณ วันชุ่ม</v>
          </cell>
          <cell r="BM1400">
            <v>883165010123</v>
          </cell>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BL1401" t="str">
            <v>นางสาวพรพิมล ตระกูล</v>
          </cell>
          <cell r="BM1401">
            <v>883165010621</v>
          </cell>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BL1402" t="str">
            <v>นางสาวรัตติกาล หอมแก่นจันทร์</v>
          </cell>
          <cell r="BM1402">
            <v>883164010348</v>
          </cell>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BL1403" t="str">
            <v>นางสาวนัษฐภรณ์ วงษ์เวียน</v>
          </cell>
          <cell r="BM1403">
            <v>883165010899</v>
          </cell>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AA1404">
            <v>12</v>
          </cell>
          <cell r="AB1404">
            <v>5</v>
          </cell>
          <cell r="AC1404">
            <v>2562</v>
          </cell>
          <cell r="BL1404" t="str">
            <v>นายทวี อนันต๊ะ</v>
          </cell>
          <cell r="BM1404">
            <v>883161010237</v>
          </cell>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AA1405">
            <v>23</v>
          </cell>
          <cell r="AB1405">
            <v>8</v>
          </cell>
          <cell r="AC1405">
            <v>2564</v>
          </cell>
          <cell r="BL1405" t="str">
            <v>นางกชชวรรณ อาภาภัทรฐานิต</v>
          </cell>
          <cell r="BM1405">
            <v>883163011691</v>
          </cell>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BL1406" t="str">
            <v>นายชัยณรงค์ วงษาปัดนา</v>
          </cell>
          <cell r="BM1406">
            <v>883165010898</v>
          </cell>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BL1407" t="str">
            <v>นายสมบัติ ศรีวิชัย</v>
          </cell>
          <cell r="BM1407">
            <v>0</v>
          </cell>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BL1408" t="str">
            <v>นางจิรพรรณ ยง</v>
          </cell>
          <cell r="BM1408">
            <v>883265010011</v>
          </cell>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AA1409">
            <v>17</v>
          </cell>
          <cell r="AB1409">
            <v>9</v>
          </cell>
          <cell r="AC1409">
            <v>2563</v>
          </cell>
          <cell r="AG1409">
            <v>2</v>
          </cell>
          <cell r="AH1409">
            <v>5</v>
          </cell>
          <cell r="AI1409">
            <v>2566</v>
          </cell>
          <cell r="BL1409" t="str">
            <v>นายหรือพันตำรวจโทเจษฎา ปิ่นชูทอง</v>
          </cell>
          <cell r="BM1409">
            <v>881763010317</v>
          </cell>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L1410" t="str">
            <v>หางดง</v>
          </cell>
          <cell r="M1410" t="str">
            <v>เชียงใหม่ 3</v>
          </cell>
          <cell r="N1410">
            <v>8</v>
          </cell>
          <cell r="S1410" t="str">
            <v>แขวงเชียงใหม่</v>
          </cell>
          <cell r="V1410" t="str">
            <v>ผบE8518</v>
          </cell>
          <cell r="W1410">
            <v>2565</v>
          </cell>
          <cell r="BB1410" t="str">
            <v>นำส่งต้นฉบับโฉนดที่ดินและสัญญาจำนอง</v>
          </cell>
          <cell r="BL1410" t="str">
            <v>นายพงษ์ศักด์  วรรณตระกูล</v>
          </cell>
          <cell r="BM1410">
            <v>0</v>
          </cell>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L1411" t="str">
            <v>สารภี</v>
          </cell>
          <cell r="M1411" t="str">
            <v>เชียงใหม่ 3</v>
          </cell>
          <cell r="N1411">
            <v>8</v>
          </cell>
          <cell r="S1411" t="str">
            <v>แขวงเชียงใหม่</v>
          </cell>
          <cell r="V1411" t="str">
            <v>ผบE794</v>
          </cell>
          <cell r="W1411">
            <v>2566</v>
          </cell>
          <cell r="BB1411" t="str">
            <v>นำส่งต้นฉบับโฉนดที่ดินและสัญญาจำนอง</v>
          </cell>
          <cell r="BL1411" t="str">
            <v>นางสาวกัญญา แซ่กัง</v>
          </cell>
          <cell r="BM1411">
            <v>0</v>
          </cell>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L1412" t="str">
            <v>แม่วาง</v>
          </cell>
          <cell r="M1412" t="str">
            <v>เชียงใหม่ 3</v>
          </cell>
          <cell r="N1412">
            <v>8</v>
          </cell>
          <cell r="S1412" t="str">
            <v>แขวงเชียงใหม่</v>
          </cell>
          <cell r="V1412" t="str">
            <v>ผบ.3888</v>
          </cell>
          <cell r="W1412">
            <v>2555</v>
          </cell>
          <cell r="BB1412" t="str">
            <v>นำส่งต้นฉบับโฉนดที่ดินและสัญญาจำนอง</v>
          </cell>
          <cell r="BL1412" t="str">
            <v>นายเกรียงไกร คำแสน</v>
          </cell>
          <cell r="BM1412">
            <v>0</v>
          </cell>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L1413" t="str">
            <v>แม่วาง</v>
          </cell>
          <cell r="M1413" t="str">
            <v>เชียงใหม่ 3</v>
          </cell>
          <cell r="N1413">
            <v>8</v>
          </cell>
          <cell r="S1413" t="str">
            <v>แขวงเชียงใหม่</v>
          </cell>
          <cell r="V1413" t="str">
            <v>ผบE1951</v>
          </cell>
          <cell r="W1413">
            <v>2563</v>
          </cell>
          <cell r="BB1413" t="str">
            <v>นำส่งต้นฉบับโฉนดที่ดินและสัญญาจำนอง</v>
          </cell>
          <cell r="BL1413" t="str">
            <v>นางสาวลักษณา คำเจริญ</v>
          </cell>
          <cell r="BM1413">
            <v>0</v>
          </cell>
        </row>
        <row r="1414">
          <cell r="B1414">
            <v>2258</v>
          </cell>
          <cell r="C1414">
            <v>1410</v>
          </cell>
          <cell r="G1414">
            <v>800059946361</v>
          </cell>
          <cell r="H1414" t="str">
            <v>นาย</v>
          </cell>
          <cell r="I1414" t="str">
            <v>วรินทร์นวัต</v>
          </cell>
          <cell r="J1414" t="str">
            <v>อัชฌาสุตานันท์</v>
          </cell>
          <cell r="M1414" t="str">
            <v>เชียงใหม่ 3</v>
          </cell>
          <cell r="N1414">
            <v>8</v>
          </cell>
          <cell r="S1414" t="str">
            <v>จังหวัดเชียงใหม่</v>
          </cell>
          <cell r="V1414" t="str">
            <v>ผบE1198</v>
          </cell>
          <cell r="W1414">
            <v>2565</v>
          </cell>
          <cell r="BB1414" t="str">
            <v>นำส่งต้นฉบับโฉนดที่ดินและสัญญาจำนอง</v>
          </cell>
          <cell r="BL1414" t="str">
            <v>นายวรินทร์นวัต อัชฌาสุตานันท์</v>
          </cell>
          <cell r="BM1414">
            <v>0</v>
          </cell>
        </row>
        <row r="1415">
          <cell r="B1415">
            <v>2259</v>
          </cell>
          <cell r="C1415">
            <v>1411</v>
          </cell>
          <cell r="D1415">
            <v>24</v>
          </cell>
          <cell r="E1415">
            <v>5</v>
          </cell>
          <cell r="F1415">
            <v>2566</v>
          </cell>
          <cell r="G1415">
            <v>800049845228</v>
          </cell>
          <cell r="H1415" t="str">
            <v>กลุ่มเครดิตยูเนี่ยมตำบลโปงทุ่ง</v>
          </cell>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AA1415">
            <v>8</v>
          </cell>
          <cell r="AB1415">
            <v>9</v>
          </cell>
          <cell r="AC1415">
            <v>2563</v>
          </cell>
          <cell r="BL1415" t="str">
            <v xml:space="preserve">กลุ่มเครดิตยูเนี่ยมตำบลโปงทุ่ง </v>
          </cell>
          <cell r="BM1415">
            <v>883263011408</v>
          </cell>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BL1416" t="str">
            <v>นายนัฏฐาวุธ สุภาโพน</v>
          </cell>
          <cell r="BM1416" t="str">
            <v>888165010301,
888165010302</v>
          </cell>
        </row>
        <row r="1417">
          <cell r="B1417">
            <v>2261</v>
          </cell>
          <cell r="C1417">
            <v>1413</v>
          </cell>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S1417" t="str">
            <v>แขวงเชียงใหม่</v>
          </cell>
          <cell r="T1417" t="str">
            <v>ผบE5686</v>
          </cell>
          <cell r="U1417">
            <v>2564</v>
          </cell>
          <cell r="V1417" t="str">
            <v>ผบE5197</v>
          </cell>
          <cell r="W1417">
            <v>2565</v>
          </cell>
          <cell r="AA1417">
            <v>25</v>
          </cell>
          <cell r="AB1417">
            <v>7</v>
          </cell>
          <cell r="AC1417">
            <v>2565</v>
          </cell>
          <cell r="BL1417" t="str">
            <v>นายชุติเดช จันทร์ณรงค์ชัย</v>
          </cell>
          <cell r="BM1417">
            <v>883263010384</v>
          </cell>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BL1418" t="str">
            <v>นายเชิดชัย สุคำ</v>
          </cell>
          <cell r="BM1418">
            <v>0</v>
          </cell>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BL1419" t="str">
            <v>นางสาวฐิติมา อุ่นเมืองอินทร์</v>
          </cell>
          <cell r="BM1419">
            <v>883266010023</v>
          </cell>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BL1420" t="str">
            <v>นางงามพิศ อินต๊ะ</v>
          </cell>
          <cell r="BM1420">
            <v>883266010024</v>
          </cell>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BL1421" t="str">
            <v>นางสาวรัตนาภรณ์  พงษ์ตัน</v>
          </cell>
          <cell r="BM1421">
            <v>883265010850</v>
          </cell>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BL1422" t="str">
            <v>ว่าที่ร้อยตรีณัฐสิมา ถนอมบุญ</v>
          </cell>
          <cell r="BM1422">
            <v>883265010433</v>
          </cell>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BL1423" t="str">
            <v>นายกิตติ  อุ่นเรือน</v>
          </cell>
          <cell r="BM1423">
            <v>883265010855</v>
          </cell>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BL1424" t="str">
            <v>นางสาวลลิภัทร คัมภีระ</v>
          </cell>
          <cell r="BM1424">
            <v>883165010124</v>
          </cell>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BL1425" t="str">
            <v>นางสาวมณฑน์รัตน์ จิตรทรวง</v>
          </cell>
          <cell r="BM1425">
            <v>883165010179</v>
          </cell>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AA1426">
            <v>28</v>
          </cell>
          <cell r="AB1426">
            <v>10</v>
          </cell>
          <cell r="AC1426">
            <v>2562</v>
          </cell>
          <cell r="BL1426" t="str">
            <v>นางสุนิสา จินะชิต</v>
          </cell>
          <cell r="BM1426">
            <v>883162011068</v>
          </cell>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BL1427" t="str">
            <v>นายดำเนิน ชัยมณี</v>
          </cell>
          <cell r="BM1427">
            <v>883166010005</v>
          </cell>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BL1428" t="str">
            <v>นางเกสรา ไอ่มี</v>
          </cell>
          <cell r="BM1428">
            <v>823560011123</v>
          </cell>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O1429" t="str">
            <v>ประชารัฐเพื่อประชาชน</v>
          </cell>
          <cell r="P1429" t="str">
            <v>1.บุคคลค้ำประกัน</v>
          </cell>
          <cell r="S1429" t="str">
            <v>จังหวัดเทิง</v>
          </cell>
          <cell r="T1429" t="str">
            <v>ผบ.1962</v>
          </cell>
          <cell r="U1429">
            <v>2562</v>
          </cell>
          <cell r="V1429" t="str">
            <v>ผบ2403</v>
          </cell>
          <cell r="W1429">
            <v>2562</v>
          </cell>
          <cell r="X1429">
            <v>25</v>
          </cell>
          <cell r="Y1429">
            <v>12</v>
          </cell>
          <cell r="Z1429">
            <v>2562</v>
          </cell>
          <cell r="BL1429" t="str">
            <v>นายปรีชา ปัญญาอิ่นแก้ว</v>
          </cell>
          <cell r="BM1429">
            <v>823560010986</v>
          </cell>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BL1430" t="str">
            <v>นางสาวรัตติกาล พะยามะหนี่</v>
          </cell>
          <cell r="BM1430">
            <v>883165010122</v>
          </cell>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BL1431" t="str">
            <v>นางสาวนันท์วรัตถ์    กลั่นเนียม</v>
          </cell>
          <cell r="BM1431">
            <v>883162010738</v>
          </cell>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BL1432" t="str">
            <v>นางพนิตพิชา แสวงภักดี</v>
          </cell>
          <cell r="BM1432">
            <v>883165010611</v>
          </cell>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BL1433" t="str">
            <v>นางสาวนิตยาภรณ์ คำชัยวงศ์</v>
          </cell>
          <cell r="BM1433">
            <v>883165010731</v>
          </cell>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AA1434">
            <v>29</v>
          </cell>
          <cell r="AB1434">
            <v>8</v>
          </cell>
          <cell r="AC1434">
            <v>2565</v>
          </cell>
          <cell r="BL1434" t="str">
            <v>นายสมัย จริยา</v>
          </cell>
          <cell r="BM1434">
            <v>0</v>
          </cell>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AA1435">
            <v>28</v>
          </cell>
          <cell r="AB1435">
            <v>8</v>
          </cell>
          <cell r="AC1435">
            <v>2566</v>
          </cell>
          <cell r="BL1435" t="str">
            <v>นายณัธชัย พฤฒิพาณิชย์</v>
          </cell>
          <cell r="BM1435">
            <v>0</v>
          </cell>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AA1436">
            <v>8</v>
          </cell>
          <cell r="AB1436">
            <v>6</v>
          </cell>
          <cell r="AC1436">
            <v>2562</v>
          </cell>
          <cell r="BL1436" t="str">
            <v>นายสรเดช จันทร์เที่ยง</v>
          </cell>
          <cell r="BM1436">
            <v>883161010266</v>
          </cell>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BL1437" t="str">
            <v>นางสาวภัททิรา สุขเจริญ</v>
          </cell>
          <cell r="BM1437">
            <v>883166010004</v>
          </cell>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AA1438">
            <v>14</v>
          </cell>
          <cell r="AB1438">
            <v>2</v>
          </cell>
          <cell r="AC1438">
            <v>2565</v>
          </cell>
          <cell r="BL1438" t="str">
            <v>นางสาวประทุมพร กายาสา</v>
          </cell>
          <cell r="BM1438">
            <v>883163010409</v>
          </cell>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AA1439">
            <v>7</v>
          </cell>
          <cell r="AB1439">
            <v>8</v>
          </cell>
          <cell r="AC1439">
            <v>2566</v>
          </cell>
          <cell r="BL1439" t="str">
            <v>นายวชิรธัน ธรรมธิ</v>
          </cell>
          <cell r="BM1439">
            <v>883165010419</v>
          </cell>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O1440" t="str">
            <v>ธนาคารประชาชน</v>
          </cell>
          <cell r="P1440" t="str">
            <v>1.บุคคลค้ำประกัน</v>
          </cell>
          <cell r="S1440" t="str">
            <v>จังหวัดน่าน สาขาปัว</v>
          </cell>
          <cell r="T1440" t="str">
            <v>ผบ.1120</v>
          </cell>
          <cell r="U1440">
            <v>2562</v>
          </cell>
          <cell r="V1440" t="str">
            <v>ผบ1296</v>
          </cell>
          <cell r="W1440">
            <v>2562</v>
          </cell>
          <cell r="AA1440">
            <v>21</v>
          </cell>
          <cell r="AB1440">
            <v>10</v>
          </cell>
          <cell r="AC1440">
            <v>2562</v>
          </cell>
          <cell r="BL1440" t="str">
            <v>นายชัยทัต คันทะสาร</v>
          </cell>
          <cell r="BM1440">
            <v>883162010766</v>
          </cell>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AA1441">
            <v>20</v>
          </cell>
          <cell r="AB1441">
            <v>10</v>
          </cell>
          <cell r="AC1441">
            <v>2563</v>
          </cell>
          <cell r="BL1441" t="str">
            <v>นางรุ่งนภา สุขลำภู</v>
          </cell>
          <cell r="BM1441">
            <v>883163011148</v>
          </cell>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BL1442" t="str">
            <v>นางสาวเกศษิณี สงวนศิลป์</v>
          </cell>
          <cell r="BM1442">
            <v>88316501268</v>
          </cell>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BL1443" t="str">
            <v>นางรุ่งนภา สุ่มเกิด</v>
          </cell>
          <cell r="BM1443">
            <v>883165010776</v>
          </cell>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BL1444" t="str">
            <v>นายปิติ พิบูลย์ศักดิ์กุล</v>
          </cell>
          <cell r="BM1444">
            <v>0</v>
          </cell>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BL1445" t="str">
            <v>นายโสฬส พรหมรักษ์</v>
          </cell>
          <cell r="BM1445">
            <v>883165010143</v>
          </cell>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BL1446" t="str">
            <v>นางสาวอภิญญา เมืองมูล</v>
          </cell>
          <cell r="BM1446">
            <v>883165010152</v>
          </cell>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AA1447">
            <v>30</v>
          </cell>
          <cell r="AB1447">
            <v>1</v>
          </cell>
          <cell r="AC1447">
            <v>2566</v>
          </cell>
          <cell r="BL1447" t="str">
            <v>นางบัวผาย ศรีใจ</v>
          </cell>
          <cell r="BM1447">
            <v>883265010314</v>
          </cell>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BL1448" t="str">
            <v>นางสาวธันยชนก สมควร</v>
          </cell>
          <cell r="BM1448">
            <v>883265010430</v>
          </cell>
        </row>
        <row r="1449">
          <cell r="B1449">
            <v>2293</v>
          </cell>
          <cell r="C1449">
            <v>1445</v>
          </cell>
          <cell r="D1449">
            <v>7</v>
          </cell>
          <cell r="E1449">
            <v>9</v>
          </cell>
          <cell r="F1449">
            <v>2566</v>
          </cell>
          <cell r="G1449">
            <v>863053736089</v>
          </cell>
          <cell r="I1449" t="str">
            <v>กองทุนหมู่บ้านน้ำแพร่ ม.2ต.ตลาดขวัญ</v>
          </cell>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BL1449" t="str">
            <v xml:space="preserve">กองทุนหมู่บ้านน้ำแพร่ ม.2ต.ตลาดขวัญ </v>
          </cell>
          <cell r="BM1449">
            <v>883265010838</v>
          </cell>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AA1450">
            <v>4</v>
          </cell>
          <cell r="AB1450">
            <v>7</v>
          </cell>
          <cell r="AC1450">
            <v>2566</v>
          </cell>
          <cell r="BL1450" t="str">
            <v>นางสาวอัมพร ชนะเป็ง</v>
          </cell>
          <cell r="BM1450">
            <v>0</v>
          </cell>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AA1451">
            <v>18</v>
          </cell>
          <cell r="AB1451">
            <v>8</v>
          </cell>
          <cell r="AC1451">
            <v>2565</v>
          </cell>
          <cell r="BL1451" t="str">
            <v>นายอดุลย์ จุลมณี</v>
          </cell>
          <cell r="BM1451">
            <v>883162013092</v>
          </cell>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BL1452" t="str">
            <v>นายสิงห์แก้ว กุยแก้ว</v>
          </cell>
          <cell r="BM1452">
            <v>823859010535</v>
          </cell>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AA1453">
            <v>3</v>
          </cell>
          <cell r="AB1453">
            <v>5</v>
          </cell>
          <cell r="AC1453">
            <v>2566</v>
          </cell>
          <cell r="BL1453" t="str">
            <v>นางสาววิไลวรรณ์ สมศรี</v>
          </cell>
          <cell r="BM1453">
            <v>0</v>
          </cell>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AA1454">
            <v>21</v>
          </cell>
          <cell r="AB1454">
            <v>11</v>
          </cell>
          <cell r="AC1454">
            <v>2565</v>
          </cell>
          <cell r="BL1454" t="str">
            <v>นางสาวจันทร์แก้ว พรมแก้ว</v>
          </cell>
          <cell r="BM1454">
            <v>883265010315</v>
          </cell>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AA1455">
            <v>23</v>
          </cell>
          <cell r="AB1455">
            <v>11</v>
          </cell>
          <cell r="AC1455">
            <v>2565</v>
          </cell>
          <cell r="BL1455" t="str">
            <v>นางสาวอำไพ มะหิงษา</v>
          </cell>
          <cell r="BM1455">
            <v>883265010754</v>
          </cell>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AA1456">
            <v>4</v>
          </cell>
          <cell r="AB1456">
            <v>10</v>
          </cell>
          <cell r="AC1456">
            <v>2565</v>
          </cell>
          <cell r="BL1456" t="str">
            <v>นางสาวดลฤดี อูปคำแดง</v>
          </cell>
          <cell r="BM1456">
            <v>88326501035</v>
          </cell>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BL1457" t="str">
            <v>นายสืบสกุล สิงห์ทร</v>
          </cell>
          <cell r="BM1457">
            <v>883265010039</v>
          </cell>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AA1458">
            <v>15</v>
          </cell>
          <cell r="AB1458">
            <v>3</v>
          </cell>
          <cell r="AC1458">
            <v>2566</v>
          </cell>
          <cell r="BL1458" t="str">
            <v>นางพัชริน กองมา</v>
          </cell>
          <cell r="BM1458">
            <v>0</v>
          </cell>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BL1459" t="str">
            <v>นายสมบัติ ศรีวิชัย</v>
          </cell>
          <cell r="BM1459">
            <v>0</v>
          </cell>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BL1460" t="str">
            <v>นายนิติธรหรือวีระยุทธ  บุญทาทิพย์</v>
          </cell>
          <cell r="BM1460">
            <v>883265010839</v>
          </cell>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P1461" t="str">
            <v>1.บุคคลค้ำประกัน</v>
          </cell>
          <cell r="S1461" t="str">
            <v>แขวงเชียงใหม่</v>
          </cell>
          <cell r="T1461" t="str">
            <v>ผบ.2544</v>
          </cell>
          <cell r="U1461">
            <v>2563</v>
          </cell>
          <cell r="V1461" t="str">
            <v>ผบ.4891</v>
          </cell>
          <cell r="W1461">
            <v>2563</v>
          </cell>
          <cell r="AA1461">
            <v>1</v>
          </cell>
          <cell r="AB1461">
            <v>7</v>
          </cell>
          <cell r="AC1461">
            <v>2566</v>
          </cell>
          <cell r="BL1461" t="str">
            <v>นางพิทักษ์ ขุนทอง</v>
          </cell>
          <cell r="BM1461">
            <v>0</v>
          </cell>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BL1462" t="str">
            <v>นายสุรินทร์   ทองสว่าง</v>
          </cell>
          <cell r="BM1462">
            <v>883265010316</v>
          </cell>
        </row>
        <row r="1463">
          <cell r="B1463">
            <v>2307</v>
          </cell>
          <cell r="C1463">
            <v>1459</v>
          </cell>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AA1463">
            <v>18</v>
          </cell>
          <cell r="AB1463">
            <v>4</v>
          </cell>
          <cell r="AC1463">
            <v>2566</v>
          </cell>
          <cell r="BL1463" t="str">
            <v>นางสาวน้ำฝน คำป้อ</v>
          </cell>
          <cell r="BM1463">
            <v>888165010639</v>
          </cell>
        </row>
        <row r="1464">
          <cell r="B1464">
            <v>2308</v>
          </cell>
          <cell r="C1464">
            <v>1460</v>
          </cell>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AA1464">
            <v>18</v>
          </cell>
          <cell r="AB1464">
            <v>4</v>
          </cell>
          <cell r="AC1464">
            <v>2566</v>
          </cell>
          <cell r="BL1464" t="str">
            <v>นางสาวปวีณา ยศบุตร</v>
          </cell>
          <cell r="BM1464">
            <v>888165010623</v>
          </cell>
        </row>
        <row r="1465">
          <cell r="B1465">
            <v>2309</v>
          </cell>
          <cell r="C1465">
            <v>1461</v>
          </cell>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BL1465" t="str">
            <v>นางทองลักษณ์ ทาใจ</v>
          </cell>
          <cell r="BM1465">
            <v>888165010552</v>
          </cell>
        </row>
        <row r="1466">
          <cell r="B1466">
            <v>2310</v>
          </cell>
          <cell r="C1466">
            <v>1462</v>
          </cell>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AA1466">
            <v>21</v>
          </cell>
          <cell r="AB1466">
            <v>2</v>
          </cell>
          <cell r="AC1466">
            <v>2566</v>
          </cell>
          <cell r="BL1466" t="str">
            <v>นางสาวสุทธิกานต์ ปันใจ</v>
          </cell>
          <cell r="BM1466">
            <v>888165010642</v>
          </cell>
        </row>
        <row r="1467">
          <cell r="B1467">
            <v>2311</v>
          </cell>
          <cell r="C1467">
            <v>1463</v>
          </cell>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AA1467">
            <v>4</v>
          </cell>
          <cell r="AB1467">
            <v>4</v>
          </cell>
          <cell r="AC1467">
            <v>2566</v>
          </cell>
          <cell r="BL1467" t="str">
            <v>นางสาวจิตฤดี ปางไธสงค์</v>
          </cell>
          <cell r="BM1467">
            <v>8000165010651</v>
          </cell>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S1468" t="str">
            <v>จังหวัดฮอด</v>
          </cell>
          <cell r="T1468" t="str">
            <v>ผบ.955</v>
          </cell>
          <cell r="U1468">
            <v>2560</v>
          </cell>
          <cell r="V1468" t="str">
            <v>ผบ.28</v>
          </cell>
          <cell r="W1468">
            <v>2561</v>
          </cell>
          <cell r="X1468">
            <v>25</v>
          </cell>
          <cell r="Y1468">
            <v>1</v>
          </cell>
          <cell r="Z1468">
            <v>2561</v>
          </cell>
          <cell r="BL1468" t="str">
            <v>นางสาวดวงนภาไร ปันวิชัย</v>
          </cell>
          <cell r="BM1468">
            <v>823760010255</v>
          </cell>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P1469" t="str">
            <v>1.บุคคลค้ำประกัน</v>
          </cell>
          <cell r="S1469" t="str">
            <v>จังหวัดฮอด</v>
          </cell>
          <cell r="T1469" t="str">
            <v>ผบ.1025</v>
          </cell>
          <cell r="U1469">
            <v>2560</v>
          </cell>
          <cell r="V1469" t="str">
            <v>ผบ.1153</v>
          </cell>
          <cell r="W1469">
            <v>2560</v>
          </cell>
          <cell r="AA1469">
            <v>27</v>
          </cell>
          <cell r="AB1469">
            <v>12</v>
          </cell>
          <cell r="AC1469">
            <v>2560</v>
          </cell>
          <cell r="BL1469" t="str">
            <v>นางสาวพนิดา ธิแก้ว</v>
          </cell>
          <cell r="BM1469">
            <v>0</v>
          </cell>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S1470" t="str">
            <v>จังหวัดฮอด</v>
          </cell>
          <cell r="T1470" t="str">
            <v>ผบ.1469</v>
          </cell>
          <cell r="U1470">
            <v>2559</v>
          </cell>
          <cell r="V1470" t="str">
            <v>ผบ.105</v>
          </cell>
          <cell r="W1470">
            <v>2560</v>
          </cell>
          <cell r="AA1470">
            <v>6</v>
          </cell>
          <cell r="AB1470">
            <v>3</v>
          </cell>
          <cell r="AC1470">
            <v>2560</v>
          </cell>
          <cell r="BL1470" t="str">
            <v>นางเกี๋ยงคำ แก้วปลูก</v>
          </cell>
          <cell r="BM1470">
            <v>823759010016</v>
          </cell>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S1471" t="str">
            <v>จังหวัดฮอด</v>
          </cell>
          <cell r="T1471" t="str">
            <v>ผบ.629</v>
          </cell>
          <cell r="U1471">
            <v>2558</v>
          </cell>
          <cell r="V1471" t="str">
            <v>ผบ.27</v>
          </cell>
          <cell r="W1471">
            <v>2559</v>
          </cell>
          <cell r="AA1471">
            <v>1</v>
          </cell>
          <cell r="AB1471">
            <v>2</v>
          </cell>
          <cell r="AC1471">
            <v>2559</v>
          </cell>
          <cell r="BL1471" t="str">
            <v>นางสาวมนันสนันท์ ปัญญาแดง</v>
          </cell>
          <cell r="BM1471">
            <v>823758010438</v>
          </cell>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S1472" t="str">
            <v>จังหวัดฮอด</v>
          </cell>
          <cell r="T1472" t="str">
            <v>ผบ.433</v>
          </cell>
          <cell r="U1472">
            <v>2561</v>
          </cell>
          <cell r="V1472" t="str">
            <v>ผบ.890</v>
          </cell>
          <cell r="W1472">
            <v>2561</v>
          </cell>
          <cell r="AA1472">
            <v>28</v>
          </cell>
          <cell r="AB1472">
            <v>8</v>
          </cell>
          <cell r="AC1472">
            <v>2561</v>
          </cell>
          <cell r="BL1472" t="str">
            <v>นางทินประภา เพียงจันทร์</v>
          </cell>
          <cell r="BM1472">
            <v>0</v>
          </cell>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S1473" t="str">
            <v>จังหวัดฮอด</v>
          </cell>
          <cell r="T1473" t="str">
            <v>ผบ.1269</v>
          </cell>
          <cell r="U1473">
            <v>2559</v>
          </cell>
          <cell r="V1473" t="str">
            <v>ผบ.1515</v>
          </cell>
          <cell r="W1473">
            <v>2559</v>
          </cell>
          <cell r="AA1473">
            <v>30</v>
          </cell>
          <cell r="AB1473">
            <v>11</v>
          </cell>
          <cell r="AC1473">
            <v>2559</v>
          </cell>
          <cell r="BL1473" t="str">
            <v>นางสาวกมลวรรณ แก้วคำมา</v>
          </cell>
          <cell r="BM1473">
            <v>0</v>
          </cell>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L1474" t="str">
            <v>สารภี</v>
          </cell>
          <cell r="M1474" t="str">
            <v>เชียงใหม่ 3</v>
          </cell>
          <cell r="N1474">
            <v>8</v>
          </cell>
          <cell r="O1474" t="str">
            <v>-</v>
          </cell>
          <cell r="S1474" t="str">
            <v>จังหวัดฮอด</v>
          </cell>
          <cell r="T1474" t="str">
            <v>ผบ.168</v>
          </cell>
          <cell r="U1474">
            <v>2561</v>
          </cell>
          <cell r="V1474" t="str">
            <v>ผบ.406</v>
          </cell>
          <cell r="W1474">
            <v>2561</v>
          </cell>
          <cell r="BB1474" t="str">
            <v>วางเงินค่าใช้จ่ายในการขายทอดตลาด</v>
          </cell>
          <cell r="BL1474" t="str">
            <v>นายธีระวัช ไชยพูน</v>
          </cell>
          <cell r="BM1474">
            <v>823760010344</v>
          </cell>
        </row>
        <row r="1475">
          <cell r="B1475">
            <v>2319</v>
          </cell>
          <cell r="C1475">
            <v>1471</v>
          </cell>
          <cell r="G1475">
            <v>800059760374</v>
          </cell>
          <cell r="H1475" t="str">
            <v>นาง</v>
          </cell>
          <cell r="I1475" t="str">
            <v>นรมน</v>
          </cell>
          <cell r="J1475" t="str">
            <v>บุญทวี</v>
          </cell>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BL1475" t="str">
            <v>นางนรมน บุญทวี</v>
          </cell>
          <cell r="BM1475">
            <v>823760010345</v>
          </cell>
        </row>
        <row r="1476">
          <cell r="B1476">
            <v>2320</v>
          </cell>
          <cell r="C1476">
            <v>1472</v>
          </cell>
          <cell r="G1476">
            <v>800039117679</v>
          </cell>
          <cell r="H1476" t="str">
            <v>นาย</v>
          </cell>
          <cell r="I1476" t="str">
            <v>วิชิต</v>
          </cell>
          <cell r="J1476" t="str">
            <v>สมศักดิ์</v>
          </cell>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BL1476" t="str">
            <v>นายวิชิต สมศักดิ์</v>
          </cell>
          <cell r="BM1476">
            <v>883262010046</v>
          </cell>
        </row>
        <row r="1477">
          <cell r="B1477">
            <v>2321</v>
          </cell>
          <cell r="C1477">
            <v>1473</v>
          </cell>
          <cell r="G1477">
            <v>800050393365</v>
          </cell>
          <cell r="H1477" t="str">
            <v>นาง</v>
          </cell>
          <cell r="I1477" t="str">
            <v>เพียร</v>
          </cell>
          <cell r="J1477" t="str">
            <v>ปิ่นงาม</v>
          </cell>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BL1477" t="str">
            <v>นางเพียร ปิ่นงาม</v>
          </cell>
          <cell r="BM1477">
            <v>823761010169</v>
          </cell>
        </row>
        <row r="1478">
          <cell r="B1478">
            <v>2322</v>
          </cell>
          <cell r="C1478">
            <v>1474</v>
          </cell>
          <cell r="G1478">
            <v>800052098897</v>
          </cell>
          <cell r="H1478" t="str">
            <v>นางสาว</v>
          </cell>
          <cell r="I1478" t="str">
            <v>สุนิสา</v>
          </cell>
          <cell r="J1478" t="str">
            <v>นาวงษา</v>
          </cell>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BL1478" t="str">
            <v>นางสาวสุนิสา นาวงษา</v>
          </cell>
          <cell r="BM1478">
            <v>883261010108</v>
          </cell>
        </row>
        <row r="1479">
          <cell r="B1479">
            <v>2323</v>
          </cell>
          <cell r="C1479">
            <v>1475</v>
          </cell>
          <cell r="G1479">
            <v>800057193693</v>
          </cell>
          <cell r="H1479" t="str">
            <v>นางสาว</v>
          </cell>
          <cell r="I1479" t="str">
            <v>กัลยา</v>
          </cell>
          <cell r="J1479" t="str">
            <v>ทานา</v>
          </cell>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BL1479" t="str">
            <v>นางสาวกัลยา ทานา</v>
          </cell>
          <cell r="BM1479">
            <v>883262011342</v>
          </cell>
        </row>
        <row r="1480">
          <cell r="B1480">
            <v>2324</v>
          </cell>
          <cell r="C1480">
            <v>1476</v>
          </cell>
          <cell r="G1480">
            <v>800055305414</v>
          </cell>
          <cell r="H1480" t="str">
            <v>นาง</v>
          </cell>
          <cell r="I1480" t="str">
            <v>มณีรัตน์</v>
          </cell>
          <cell r="J1480" t="str">
            <v>ใจแก้ว</v>
          </cell>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BL1480" t="str">
            <v>นางมณีรัตน์ ใจแก้ว</v>
          </cell>
          <cell r="BM1480">
            <v>883263010546</v>
          </cell>
        </row>
        <row r="1481">
          <cell r="B1481">
            <v>2325</v>
          </cell>
          <cell r="C1481">
            <v>1477</v>
          </cell>
          <cell r="G1481">
            <v>800051181066</v>
          </cell>
          <cell r="H1481" t="str">
            <v>นาง</v>
          </cell>
          <cell r="I1481" t="str">
            <v>มณีรัตน์</v>
          </cell>
          <cell r="J1481" t="str">
            <v>ใจแก้ว</v>
          </cell>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BL1481" t="str">
            <v>นางมณีรัตน์ ใจแก้ว</v>
          </cell>
          <cell r="BM1481">
            <v>883263011197</v>
          </cell>
        </row>
        <row r="1482">
          <cell r="B1482">
            <v>2326</v>
          </cell>
          <cell r="C1482">
            <v>1478</v>
          </cell>
          <cell r="G1482">
            <v>800056679601</v>
          </cell>
          <cell r="H1482" t="str">
            <v>นาย</v>
          </cell>
          <cell r="I1482" t="str">
            <v>แก้วมา</v>
          </cell>
          <cell r="J1482" t="str">
            <v>กรรณิกา</v>
          </cell>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BL1482" t="str">
            <v>นายแก้วมา กรรณิกา</v>
          </cell>
          <cell r="BM1482">
            <v>883263010548</v>
          </cell>
        </row>
        <row r="1483">
          <cell r="B1483">
            <v>2327</v>
          </cell>
          <cell r="C1483">
            <v>1479</v>
          </cell>
          <cell r="G1483">
            <v>800073616990</v>
          </cell>
          <cell r="H1483" t="str">
            <v>นางสาว</v>
          </cell>
          <cell r="I1483" t="str">
            <v>น้ำฝน</v>
          </cell>
          <cell r="J1483" t="str">
            <v>ยมแก้ว</v>
          </cell>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BL1483" t="str">
            <v>นางสาวน้ำฝน ยมแก้ว</v>
          </cell>
          <cell r="BM1483">
            <v>883263010550</v>
          </cell>
        </row>
        <row r="1484">
          <cell r="B1484">
            <v>2328</v>
          </cell>
          <cell r="C1484">
            <v>1480</v>
          </cell>
          <cell r="G1484">
            <v>800094211508</v>
          </cell>
          <cell r="H1484" t="str">
            <v>นาง</v>
          </cell>
          <cell r="I1484" t="str">
            <v>พัทยา</v>
          </cell>
          <cell r="J1484" t="str">
            <v>แซ่กือ</v>
          </cell>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BL1484" t="str">
            <v>นางพัทยา แซ่กือ</v>
          </cell>
          <cell r="BM1484">
            <v>883263010560</v>
          </cell>
        </row>
        <row r="1485">
          <cell r="B1485">
            <v>2329</v>
          </cell>
          <cell r="C1485">
            <v>1481</v>
          </cell>
          <cell r="G1485">
            <v>800062902088</v>
          </cell>
          <cell r="H1485" t="str">
            <v>นาย</v>
          </cell>
          <cell r="I1485" t="str">
            <v>เสงี่ยม</v>
          </cell>
          <cell r="J1485" t="str">
            <v>ใจมั่น</v>
          </cell>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BL1485" t="str">
            <v>นายเสงี่ยม ใจมั่น</v>
          </cell>
          <cell r="BM1485">
            <v>883263010565</v>
          </cell>
        </row>
        <row r="1486">
          <cell r="B1486">
            <v>2330</v>
          </cell>
          <cell r="C1486">
            <v>1482</v>
          </cell>
          <cell r="G1486">
            <v>800070269751</v>
          </cell>
          <cell r="H1486" t="str">
            <v>นาง</v>
          </cell>
          <cell r="I1486" t="str">
            <v>คำดา</v>
          </cell>
          <cell r="J1486" t="str">
            <v>แจ่มใส</v>
          </cell>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BL1486" t="str">
            <v>นางคำดา แจ่มใส</v>
          </cell>
          <cell r="BM1486">
            <v>883263010566</v>
          </cell>
        </row>
        <row r="1487">
          <cell r="B1487">
            <v>2331</v>
          </cell>
          <cell r="C1487">
            <v>1483</v>
          </cell>
          <cell r="G1487">
            <v>800071437027</v>
          </cell>
          <cell r="H1487" t="str">
            <v>นางสาว</v>
          </cell>
          <cell r="I1487" t="str">
            <v>จุฑามาศ</v>
          </cell>
          <cell r="J1487" t="str">
            <v>อำไพปรีดา</v>
          </cell>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BL1487" t="str">
            <v>นางสาวจุฑามาศ อำไพปรีดา</v>
          </cell>
          <cell r="BM1487">
            <v>883263010569</v>
          </cell>
        </row>
        <row r="1488">
          <cell r="B1488">
            <v>2332</v>
          </cell>
          <cell r="C1488">
            <v>1484</v>
          </cell>
          <cell r="G1488">
            <v>800066622203</v>
          </cell>
          <cell r="H1488" t="str">
            <v>นาง</v>
          </cell>
          <cell r="I1488" t="str">
            <v>ปุญชรัสมิ์</v>
          </cell>
          <cell r="J1488" t="str">
            <v>ทะบุญ</v>
          </cell>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BL1488" t="str">
            <v>นางปุญชรัสมิ์ ทะบุญ</v>
          </cell>
          <cell r="BM1488">
            <v>883263010574</v>
          </cell>
        </row>
        <row r="1489">
          <cell r="B1489">
            <v>2333</v>
          </cell>
          <cell r="C1489">
            <v>1485</v>
          </cell>
          <cell r="G1489">
            <v>800051285289</v>
          </cell>
          <cell r="H1489" t="str">
            <v>นาง</v>
          </cell>
          <cell r="I1489" t="str">
            <v>อัญชัญ</v>
          </cell>
          <cell r="J1489" t="str">
            <v>วรรณคำหรือพูนผล</v>
          </cell>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BL1489" t="str">
            <v>นางอัญชัญ วรรณคำหรือพูนผล</v>
          </cell>
          <cell r="BM1489">
            <v>883263010576</v>
          </cell>
        </row>
        <row r="1490">
          <cell r="B1490">
            <v>2334</v>
          </cell>
          <cell r="C1490">
            <v>1486</v>
          </cell>
          <cell r="G1490">
            <v>800091389281</v>
          </cell>
          <cell r="H1490" t="str">
            <v>นางสาว</v>
          </cell>
          <cell r="I1490" t="str">
            <v>นัยรัตน์</v>
          </cell>
          <cell r="J1490" t="str">
            <v>เตปา</v>
          </cell>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BL1490" t="str">
            <v>นางสาวนัยรัตน์ เตปา</v>
          </cell>
          <cell r="BM1490">
            <v>883263010577</v>
          </cell>
        </row>
        <row r="1491">
          <cell r="B1491">
            <v>2335</v>
          </cell>
          <cell r="C1491">
            <v>1487</v>
          </cell>
          <cell r="G1491">
            <v>800057636105</v>
          </cell>
          <cell r="H1491" t="str">
            <v>นางสาว</v>
          </cell>
          <cell r="I1491" t="str">
            <v>จิรัชญา</v>
          </cell>
          <cell r="J1491" t="str">
            <v>นามวิเศษหรือบุญเทียม</v>
          </cell>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BL1491" t="str">
            <v>นางสาวจิรัชญา นามวิเศษหรือบุญเทียม</v>
          </cell>
          <cell r="BM1491">
            <v>883263010580</v>
          </cell>
        </row>
        <row r="1492">
          <cell r="B1492">
            <v>2336</v>
          </cell>
          <cell r="C1492">
            <v>1488</v>
          </cell>
          <cell r="G1492">
            <v>800035262115</v>
          </cell>
          <cell r="H1492" t="str">
            <v>นาย</v>
          </cell>
          <cell r="I1492" t="str">
            <v>ปราโมทย์</v>
          </cell>
          <cell r="J1492" t="str">
            <v>กองจันทร์</v>
          </cell>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BL1492" t="str">
            <v>นายปราโมทย์ กองจันทร์</v>
          </cell>
          <cell r="BM1492">
            <v>883263011351</v>
          </cell>
        </row>
        <row r="1493">
          <cell r="B1493">
            <v>2337</v>
          </cell>
          <cell r="C1493">
            <v>1489</v>
          </cell>
          <cell r="G1493">
            <v>800035262065</v>
          </cell>
          <cell r="H1493" t="str">
            <v>นาย</v>
          </cell>
          <cell r="I1493" t="str">
            <v>ชาติชาย</v>
          </cell>
          <cell r="J1493" t="str">
            <v>เตจ๊ะแก้ว</v>
          </cell>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BL1493" t="str">
            <v>นายชาติชาย เตจ๊ะแก้ว</v>
          </cell>
          <cell r="BM1493">
            <v>883263011352</v>
          </cell>
        </row>
        <row r="1494">
          <cell r="B1494">
            <v>2338</v>
          </cell>
          <cell r="C1494">
            <v>1490</v>
          </cell>
          <cell r="G1494">
            <v>800057409479</v>
          </cell>
          <cell r="H1494" t="str">
            <v>นาง</v>
          </cell>
          <cell r="I1494" t="str">
            <v>จันทรา</v>
          </cell>
          <cell r="J1494" t="str">
            <v>อินจัน</v>
          </cell>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BL1494" t="str">
            <v>นางจันทรา อินจัน</v>
          </cell>
          <cell r="BM1494">
            <v>823760010209</v>
          </cell>
        </row>
        <row r="1495">
          <cell r="B1495">
            <v>2339</v>
          </cell>
          <cell r="C1495">
            <v>1491</v>
          </cell>
          <cell r="G1495">
            <v>800082351862</v>
          </cell>
          <cell r="H1495" t="str">
            <v>นาง</v>
          </cell>
          <cell r="I1495" t="str">
            <v>คำมูล</v>
          </cell>
          <cell r="J1495" t="str">
            <v>หมื่นไก่</v>
          </cell>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BL1495" t="str">
            <v>นางคำมูล หมื่นไก่</v>
          </cell>
          <cell r="BM1495">
            <v>888164010562</v>
          </cell>
        </row>
        <row r="1496">
          <cell r="B1496">
            <v>2340</v>
          </cell>
          <cell r="C1496">
            <v>1492</v>
          </cell>
          <cell r="G1496">
            <v>800066722995</v>
          </cell>
          <cell r="H1496" t="str">
            <v>นาง</v>
          </cell>
          <cell r="I1496" t="str">
            <v>ศรีจันทร์</v>
          </cell>
          <cell r="J1496" t="str">
            <v>นำมะ</v>
          </cell>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BL1496" t="str">
            <v>นางศรีจันทร์ นำมะ</v>
          </cell>
          <cell r="BM1496">
            <v>883262011437</v>
          </cell>
        </row>
        <row r="1497">
          <cell r="B1497">
            <v>2341</v>
          </cell>
          <cell r="C1497">
            <v>1493</v>
          </cell>
          <cell r="G1497">
            <v>800072349940</v>
          </cell>
          <cell r="H1497" t="str">
            <v>นาง</v>
          </cell>
          <cell r="I1497" t="str">
            <v>เกตุแก้ว</v>
          </cell>
          <cell r="J1497" t="str">
            <v>สิงห์โต</v>
          </cell>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BL1497" t="str">
            <v>นางเกตุแก้ว สิงห์โต</v>
          </cell>
          <cell r="BM1497">
            <v>888164010548</v>
          </cell>
        </row>
        <row r="1498">
          <cell r="B1498">
            <v>2342</v>
          </cell>
          <cell r="C1498">
            <v>1494</v>
          </cell>
          <cell r="G1498">
            <v>800090501654</v>
          </cell>
          <cell r="H1498" t="str">
            <v>นางสาว</v>
          </cell>
          <cell r="I1498" t="str">
            <v>หฤทัย</v>
          </cell>
          <cell r="J1498" t="str">
            <v>ขันทัง</v>
          </cell>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BL1498" t="str">
            <v>นางสาวหฤทัย ขันทัง</v>
          </cell>
          <cell r="BM1498">
            <v>888165010081</v>
          </cell>
        </row>
        <row r="1499">
          <cell r="B1499">
            <v>2343</v>
          </cell>
          <cell r="C1499">
            <v>1495</v>
          </cell>
          <cell r="G1499">
            <v>800018360423</v>
          </cell>
          <cell r="H1499" t="str">
            <v>นาย</v>
          </cell>
          <cell r="I1499" t="str">
            <v>ธีระพงษ์</v>
          </cell>
          <cell r="J1499" t="str">
            <v>แก้ววงค์วาน</v>
          </cell>
          <cell r="L1499" t="str">
            <v>สารภี</v>
          </cell>
          <cell r="M1499" t="str">
            <v>เชียงใหม่ 3</v>
          </cell>
          <cell r="N1499">
            <v>8</v>
          </cell>
          <cell r="O1499" t="str">
            <v>-</v>
          </cell>
          <cell r="P1499" t="str">
            <v>1.บุคคลค้ำประกัน</v>
          </cell>
          <cell r="S1499" t="str">
            <v>จังหวัดฮอด</v>
          </cell>
          <cell r="T1499" t="str">
            <v>ผบ.615</v>
          </cell>
          <cell r="U1499">
            <v>2558</v>
          </cell>
          <cell r="V1499" t="str">
            <v>ผบ.74</v>
          </cell>
          <cell r="W1499">
            <v>2559</v>
          </cell>
          <cell r="BL1499" t="str">
            <v>นายธีระพงษ์ แก้ววงค์วาน</v>
          </cell>
          <cell r="BM1499">
            <v>0</v>
          </cell>
        </row>
        <row r="1500">
          <cell r="B1500">
            <v>2344</v>
          </cell>
          <cell r="C1500">
            <v>1496</v>
          </cell>
          <cell r="G1500">
            <v>800035945214</v>
          </cell>
          <cell r="H1500" t="str">
            <v>นาย</v>
          </cell>
          <cell r="I1500" t="str">
            <v>สอน</v>
          </cell>
          <cell r="J1500" t="str">
            <v>สุริยงค์</v>
          </cell>
          <cell r="L1500" t="str">
            <v>ฝาง</v>
          </cell>
          <cell r="M1500" t="str">
            <v>เชียงใหม่ 2</v>
          </cell>
          <cell r="N1500">
            <v>8</v>
          </cell>
          <cell r="O1500" t="str">
            <v>สินเชื่อพัฒนาองค์กรชุมชน(รายบุคคล)</v>
          </cell>
          <cell r="P1500" t="str">
            <v>1.บุคคลค้ำประกัน</v>
          </cell>
          <cell r="S1500" t="str">
            <v>จังหวัดฝาง</v>
          </cell>
          <cell r="T1500" t="str">
            <v>ผบ.1876</v>
          </cell>
          <cell r="U1500">
            <v>2562</v>
          </cell>
          <cell r="V1500" t="str">
            <v>ผบ.334</v>
          </cell>
          <cell r="W1500">
            <v>2563</v>
          </cell>
          <cell r="BL1500" t="str">
            <v>นายสอน สุริยงค์</v>
          </cell>
          <cell r="BM1500">
            <v>0</v>
          </cell>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AA1501">
            <v>8</v>
          </cell>
          <cell r="AB1501">
            <v>9</v>
          </cell>
          <cell r="AC1501">
            <v>2566</v>
          </cell>
          <cell r="BL1501" t="str">
            <v>นางสาวกชพร   จันทร์ศิริ</v>
          </cell>
          <cell r="BM1501">
            <v>883263011072</v>
          </cell>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AA1502">
            <v>20</v>
          </cell>
          <cell r="AB1502">
            <v>8</v>
          </cell>
          <cell r="AC1502">
            <v>2563</v>
          </cell>
          <cell r="BL1502" t="str">
            <v>นายธีรยุทธ เมืองมา</v>
          </cell>
          <cell r="BM1502">
            <v>883263011062</v>
          </cell>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BL1503" t="str">
            <v>นายศุภวัฒน์ สุจิตพงษ์</v>
          </cell>
          <cell r="BM1503">
            <v>883263011074</v>
          </cell>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AA1504">
            <v>20</v>
          </cell>
          <cell r="AB1504">
            <v>8</v>
          </cell>
          <cell r="AC1504">
            <v>2563</v>
          </cell>
          <cell r="BL1504" t="str">
            <v>นายหน่อปิ ศุภรนานา</v>
          </cell>
          <cell r="BM1504">
            <v>883263011053</v>
          </cell>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AA1505">
            <v>13</v>
          </cell>
          <cell r="AB1505">
            <v>8</v>
          </cell>
          <cell r="AC1505">
            <v>2563</v>
          </cell>
          <cell r="BL1505" t="str">
            <v>จ่าสิบโทพิษณุ โพธิชัย</v>
          </cell>
          <cell r="BM1505">
            <v>883263011056</v>
          </cell>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BL1506" t="str">
            <v>นางสาวโยทะกา โนชัยวงค์</v>
          </cell>
          <cell r="BM1506">
            <v>883263011188</v>
          </cell>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AA1507">
            <v>29</v>
          </cell>
          <cell r="AB1507">
            <v>9</v>
          </cell>
          <cell r="AC1507">
            <v>2563</v>
          </cell>
          <cell r="BL1507" t="str">
            <v>นายศตวรรษ อกตัน</v>
          </cell>
          <cell r="BM1507">
            <v>883263011190</v>
          </cell>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AA1508">
            <v>29</v>
          </cell>
          <cell r="AB1508">
            <v>9</v>
          </cell>
          <cell r="AC1508">
            <v>2563</v>
          </cell>
          <cell r="BL1508" t="str">
            <v>นายกวีณัท เธียรธนดิช</v>
          </cell>
          <cell r="BM1508">
            <v>883263011058</v>
          </cell>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BL1509" t="str">
            <v>นางสาวเจนจิรา สีขวา</v>
          </cell>
          <cell r="BM1509">
            <v>883263011059</v>
          </cell>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AA1510">
            <v>19</v>
          </cell>
          <cell r="AB1510">
            <v>8</v>
          </cell>
          <cell r="AC1510">
            <v>2563</v>
          </cell>
          <cell r="BL1510" t="str">
            <v>นายประเวช เบญญาบุษกร</v>
          </cell>
          <cell r="BM1510">
            <v>883263011189</v>
          </cell>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BL1511" t="str">
            <v>นางสาวพิไลลักษณ์ ปัญญาหนิ้ว</v>
          </cell>
          <cell r="BM1511">
            <v>888165010611</v>
          </cell>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BL1512" t="str">
            <v>นางสมศรี อินต๊ะปาน</v>
          </cell>
          <cell r="BM1512">
            <v>888165010502</v>
          </cell>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BL1513" t="str">
            <v>นางเครือวัลย์ จินใจ</v>
          </cell>
          <cell r="BM1513">
            <v>888165010503</v>
          </cell>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AA1514">
            <v>18</v>
          </cell>
          <cell r="AB1514">
            <v>11</v>
          </cell>
          <cell r="AC1514">
            <v>2562</v>
          </cell>
          <cell r="BL1514" t="str">
            <v>นางสุพร สุยะกัน</v>
          </cell>
          <cell r="BM1514">
            <v>883262011925</v>
          </cell>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AA1515">
            <v>5</v>
          </cell>
          <cell r="AB1515">
            <v>11</v>
          </cell>
          <cell r="AC1515">
            <v>2562</v>
          </cell>
          <cell r="BL1515" t="str">
            <v>นายกำพล สุกาละ</v>
          </cell>
          <cell r="BM1515">
            <v>883262011851</v>
          </cell>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AA1516">
            <v>3</v>
          </cell>
          <cell r="AB1516">
            <v>8</v>
          </cell>
          <cell r="AC1516">
            <v>2564</v>
          </cell>
          <cell r="BL1516" t="str">
            <v>นางปรานอม ใจเฮียง</v>
          </cell>
          <cell r="BM1516">
            <v>883263011666</v>
          </cell>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AA1517">
            <v>8</v>
          </cell>
          <cell r="AB1517">
            <v>6</v>
          </cell>
          <cell r="AC1517">
            <v>2564</v>
          </cell>
          <cell r="BL1517" t="str">
            <v>นายบุญ แสงหล้า</v>
          </cell>
          <cell r="BM1517">
            <v>883263011664</v>
          </cell>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AA1518">
            <v>18</v>
          </cell>
          <cell r="AB1518">
            <v>12</v>
          </cell>
          <cell r="AC1518">
            <v>2561</v>
          </cell>
          <cell r="BL1518" t="str">
            <v>นายสันติ สุริยะจันทร์</v>
          </cell>
          <cell r="BM1518">
            <v>823761010013</v>
          </cell>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BL1519" t="str">
            <v>นางกันยา สิทธิสอน</v>
          </cell>
          <cell r="BM1519">
            <v>888112650095</v>
          </cell>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AA1520">
            <v>5</v>
          </cell>
          <cell r="AB1520">
            <v>11</v>
          </cell>
          <cell r="AC1520">
            <v>2562</v>
          </cell>
          <cell r="BL1520" t="str">
            <v>นางสาววรรณวิสา วิญญา</v>
          </cell>
          <cell r="BM1520">
            <v>883262011785</v>
          </cell>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BL1521" t="str">
            <v>นางขันธ์ทอง สุพรรณ</v>
          </cell>
          <cell r="BM1521">
            <v>883262011784</v>
          </cell>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BL1522" t="str">
            <v>นายเจริญ เหลืองทอง</v>
          </cell>
          <cell r="BM1522">
            <v>883262011798</v>
          </cell>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AA1523">
            <v>6</v>
          </cell>
          <cell r="AB1523">
            <v>8</v>
          </cell>
          <cell r="AC1523">
            <v>2563</v>
          </cell>
          <cell r="BL1523" t="str">
            <v>นายเกษม ทองก้อน</v>
          </cell>
          <cell r="BM1523">
            <v>883263011036</v>
          </cell>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AA1524">
            <v>19</v>
          </cell>
          <cell r="AB1524">
            <v>8</v>
          </cell>
          <cell r="AC1524">
            <v>2563</v>
          </cell>
          <cell r="BL1524" t="str">
            <v>นายอุดม แสนวงมา</v>
          </cell>
          <cell r="BM1524">
            <v>883263011179</v>
          </cell>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AA1525">
            <v>19</v>
          </cell>
          <cell r="AB1525">
            <v>8</v>
          </cell>
          <cell r="AC1525">
            <v>2563</v>
          </cell>
          <cell r="BL1525" t="str">
            <v>นายสมชัย บูรณพงศ์ไพร</v>
          </cell>
          <cell r="BM1525">
            <v>883263011180</v>
          </cell>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BL1526" t="str">
            <v>นางสาวอทิพร เทพพะ</v>
          </cell>
          <cell r="BM1526">
            <v>883263011176</v>
          </cell>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AA1527">
            <v>9</v>
          </cell>
          <cell r="AB1527">
            <v>7</v>
          </cell>
          <cell r="AC1527">
            <v>2562</v>
          </cell>
          <cell r="BL1527" t="str">
            <v>นางสาวอัญชลีพร นามเมือง</v>
          </cell>
          <cell r="BM1527">
            <v>883262010714</v>
          </cell>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AA1528">
            <v>18</v>
          </cell>
          <cell r="AB1528">
            <v>11</v>
          </cell>
          <cell r="AC1528">
            <v>2562</v>
          </cell>
          <cell r="BL1528" t="str">
            <v>นางสาวกุลยา  แรดสวนสี</v>
          </cell>
          <cell r="BM1528">
            <v>883262011804</v>
          </cell>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AA1529">
            <v>18</v>
          </cell>
          <cell r="AB1529">
            <v>11</v>
          </cell>
          <cell r="AC1529">
            <v>2562</v>
          </cell>
          <cell r="BL1529" t="str">
            <v>นางสาวจารุวรรณ จันทราภาณุกร</v>
          </cell>
          <cell r="BM1529">
            <v>883262011806</v>
          </cell>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AA1530">
            <v>18</v>
          </cell>
          <cell r="AB1530">
            <v>11</v>
          </cell>
          <cell r="AC1530">
            <v>2562</v>
          </cell>
          <cell r="BL1530" t="str">
            <v>นายประภัตร์ สารินจา</v>
          </cell>
          <cell r="BM1530">
            <v>883262011809</v>
          </cell>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AA1531">
            <v>13</v>
          </cell>
          <cell r="AB1531">
            <v>8</v>
          </cell>
          <cell r="AC1531">
            <v>2563</v>
          </cell>
          <cell r="BL1531" t="str">
            <v>นางสาวสุธารัตน์ สุขเจริญ</v>
          </cell>
          <cell r="BM1531">
            <v>883263011126</v>
          </cell>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AA1532">
            <v>4</v>
          </cell>
          <cell r="AB1532">
            <v>11</v>
          </cell>
          <cell r="AC1532">
            <v>2562</v>
          </cell>
          <cell r="BL1532" t="str">
            <v>นายสุเทพ สุทินนา</v>
          </cell>
          <cell r="BM1532">
            <v>883262011812</v>
          </cell>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AA1533">
            <v>18</v>
          </cell>
          <cell r="AB1533">
            <v>11</v>
          </cell>
          <cell r="AC1533">
            <v>2562</v>
          </cell>
          <cell r="BL1533" t="str">
            <v>นายสำราญ กุณาธรรม</v>
          </cell>
          <cell r="BM1533">
            <v>883262011814</v>
          </cell>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AA1534">
            <v>18</v>
          </cell>
          <cell r="AB1534">
            <v>11</v>
          </cell>
          <cell r="AC1534">
            <v>2562</v>
          </cell>
          <cell r="BL1534" t="str">
            <v>นางทศพร นามเทพ</v>
          </cell>
          <cell r="BM1534">
            <v>883262011816</v>
          </cell>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BL1535" t="str">
            <v>นายอิสรชัย สายแปลง</v>
          </cell>
          <cell r="BM1535">
            <v>883262011817</v>
          </cell>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AA1536">
            <v>6</v>
          </cell>
          <cell r="AB1536">
            <v>7</v>
          </cell>
          <cell r="AC1536">
            <v>2564</v>
          </cell>
          <cell r="BL1536" t="str">
            <v>นายไพสนธ์ เกษมสุข</v>
          </cell>
          <cell r="BM1536">
            <v>883263011140</v>
          </cell>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AA1537">
            <v>25</v>
          </cell>
          <cell r="AB1537">
            <v>10</v>
          </cell>
          <cell r="AC1537">
            <v>2564</v>
          </cell>
          <cell r="BL1537" t="str">
            <v>นางสาว   ดวงเนตร</v>
          </cell>
          <cell r="BM1537">
            <v>883263011148</v>
          </cell>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BL1538" t="str">
            <v>นางสาวเกศริน อรุณแก้ว</v>
          </cell>
          <cell r="BM1538">
            <v>883263011200</v>
          </cell>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AA1539">
            <v>19</v>
          </cell>
          <cell r="AB1539">
            <v>12</v>
          </cell>
          <cell r="AC1539">
            <v>2563</v>
          </cell>
          <cell r="BL1539" t="str">
            <v>นายกวี ชงโคผดุง</v>
          </cell>
          <cell r="BM1539">
            <v>883263011070</v>
          </cell>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AA1540">
            <v>18</v>
          </cell>
          <cell r="AB1540">
            <v>11</v>
          </cell>
          <cell r="AC1540">
            <v>2562</v>
          </cell>
          <cell r="BL1540" t="str">
            <v>นายประเสริฐ เรือนแก้ว</v>
          </cell>
          <cell r="BM1540">
            <v>883262010712</v>
          </cell>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AA1541">
            <v>18</v>
          </cell>
          <cell r="AB1541">
            <v>11</v>
          </cell>
          <cell r="AC1541">
            <v>2562</v>
          </cell>
          <cell r="BL1541" t="str">
            <v>นายอุทัย เรือนแก้ว</v>
          </cell>
          <cell r="BM1541">
            <v>883262010711</v>
          </cell>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AA1542">
            <v>19</v>
          </cell>
          <cell r="AB1542">
            <v>8</v>
          </cell>
          <cell r="AC1542">
            <v>2563</v>
          </cell>
          <cell r="BL1542" t="str">
            <v>นางสาวคำแดง วงษ์จี๋</v>
          </cell>
          <cell r="BM1542">
            <v>883263011064</v>
          </cell>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BL1543" t="str">
            <v>นางสาวนิพาพร ใจเป็ง</v>
          </cell>
          <cell r="BM1543">
            <v>823761010008</v>
          </cell>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AA1544">
            <v>2</v>
          </cell>
          <cell r="AB1544">
            <v>8</v>
          </cell>
          <cell r="AC1544">
            <v>2561</v>
          </cell>
          <cell r="BL1544" t="str">
            <v>นางวรรณา กิจรัตนี</v>
          </cell>
          <cell r="BM1544">
            <v>823761010033</v>
          </cell>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AA1545">
            <v>2</v>
          </cell>
          <cell r="AB1545">
            <v>8</v>
          </cell>
          <cell r="AC1545">
            <v>2561</v>
          </cell>
          <cell r="BL1545" t="str">
            <v>นางสาวรำไพ โพธิสัตย์</v>
          </cell>
          <cell r="BM1545">
            <v>823761010009</v>
          </cell>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AA1546">
            <v>18</v>
          </cell>
          <cell r="AB1546">
            <v>11</v>
          </cell>
          <cell r="AC1546">
            <v>2562</v>
          </cell>
          <cell r="BL1546" t="str">
            <v>นางวรรณา ปัญญา</v>
          </cell>
          <cell r="BM1546">
            <v>883262011839</v>
          </cell>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BL1547" t="str">
            <v>นายบุญทอง มงคลเจริญชื่น</v>
          </cell>
          <cell r="BM1547">
            <v>883262011840</v>
          </cell>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AA1548">
            <v>5</v>
          </cell>
          <cell r="AB1548">
            <v>11</v>
          </cell>
          <cell r="AC1548">
            <v>2562</v>
          </cell>
          <cell r="BL1548" t="str">
            <v>นายบุญเลิศ เหมยเขียว</v>
          </cell>
          <cell r="BM1548">
            <v>883262011841</v>
          </cell>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AA1549">
            <v>13</v>
          </cell>
          <cell r="AB1549">
            <v>8</v>
          </cell>
          <cell r="AC1549">
            <v>2563</v>
          </cell>
          <cell r="BL1549" t="str">
            <v>นางสาวภรณ์ทิพย์ พัลวัลย์</v>
          </cell>
          <cell r="BM1549">
            <v>883263011042</v>
          </cell>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AA1550">
            <v>18</v>
          </cell>
          <cell r="AB1550">
            <v>11</v>
          </cell>
          <cell r="AC1550">
            <v>2562</v>
          </cell>
          <cell r="BL1550" t="str">
            <v>นางสาวอธิพร อุปนันต์</v>
          </cell>
          <cell r="BM1550">
            <v>883262011843</v>
          </cell>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AA1551">
            <v>18</v>
          </cell>
          <cell r="AB1551">
            <v>11</v>
          </cell>
          <cell r="AC1551">
            <v>2562</v>
          </cell>
          <cell r="BL1551" t="str">
            <v>นางสาววราภรณ์ ซิระเซ็น</v>
          </cell>
          <cell r="BM1551">
            <v>883262011845</v>
          </cell>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AA1552">
            <v>18</v>
          </cell>
          <cell r="AB1552">
            <v>11</v>
          </cell>
          <cell r="AC1552">
            <v>2562</v>
          </cell>
          <cell r="BL1552" t="str">
            <v>นางสาวจิราพร เกษมสุข</v>
          </cell>
          <cell r="BM1552">
            <v>883262011790</v>
          </cell>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AA1553">
            <v>4</v>
          </cell>
          <cell r="AB1553">
            <v>11</v>
          </cell>
          <cell r="AC1553">
            <v>2562</v>
          </cell>
          <cell r="BL1553" t="str">
            <v>นายเอนก สีทองบูรณ์</v>
          </cell>
          <cell r="BM1553">
            <v>883262011788</v>
          </cell>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BL1554" t="str">
            <v>นางสาวสุพัตรา สุพรรณ์</v>
          </cell>
          <cell r="BM1554">
            <v>883262011848</v>
          </cell>
        </row>
        <row r="1555">
          <cell r="B1555">
            <v>2399</v>
          </cell>
          <cell r="C1555">
            <v>1551</v>
          </cell>
          <cell r="D1555">
            <v>19</v>
          </cell>
          <cell r="E1555">
            <v>12</v>
          </cell>
          <cell r="F1555">
            <v>2566</v>
          </cell>
          <cell r="G1555">
            <v>340744005</v>
          </cell>
          <cell r="I1555" t="str">
            <v>บ้านใหม่สามัคคี</v>
          </cell>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AA1555">
            <v>15</v>
          </cell>
          <cell r="AB1555">
            <v>5</v>
          </cell>
          <cell r="AC1555">
            <v>2561</v>
          </cell>
          <cell r="BL1555" t="str">
            <v xml:space="preserve">บ้านใหม่สามัคคี </v>
          </cell>
          <cell r="BM1555">
            <v>0</v>
          </cell>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BL1556" t="str">
            <v>นางสาวภิรัญญา แสงผึ้ง</v>
          </cell>
          <cell r="BM1556">
            <v>883263011147</v>
          </cell>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BL1557" t="str">
            <v>นางสาวพัตรพิมล ตานะเป็ง</v>
          </cell>
          <cell r="BM1557">
            <v>883263011129</v>
          </cell>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AA1558">
            <v>29</v>
          </cell>
          <cell r="AB1558">
            <v>6</v>
          </cell>
          <cell r="AC1558">
            <v>2564</v>
          </cell>
          <cell r="BL1558" t="str">
            <v>นางสาวบัณฑิตา ไทยใหม่</v>
          </cell>
          <cell r="BM1558">
            <v>883263011131</v>
          </cell>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BL1559" t="str">
            <v>นางจิตตพิมพ์ ศรีคำนวล</v>
          </cell>
          <cell r="BM1559">
            <v>883263011037</v>
          </cell>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BL1560" t="str">
            <v>นายประสงค์ บูรณะ</v>
          </cell>
          <cell r="BM1560">
            <v>888165010604</v>
          </cell>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AA1561">
            <v>1</v>
          </cell>
          <cell r="AB1561">
            <v>6</v>
          </cell>
          <cell r="AC1561">
            <v>2564</v>
          </cell>
          <cell r="BL1561" t="str">
            <v>นางสาวณัฐธิดา วรษายะ</v>
          </cell>
          <cell r="BM1561">
            <v>883263011141</v>
          </cell>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AA1562">
            <v>13</v>
          </cell>
          <cell r="AB1562">
            <v>8</v>
          </cell>
          <cell r="AC1562">
            <v>2563</v>
          </cell>
          <cell r="BL1562" t="str">
            <v>นางสาวมาลี เตชะตา</v>
          </cell>
          <cell r="BM1562">
            <v>883263011130</v>
          </cell>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AA1563">
            <v>29</v>
          </cell>
          <cell r="AB1563">
            <v>9</v>
          </cell>
          <cell r="AC1563">
            <v>2563</v>
          </cell>
          <cell r="BL1563" t="str">
            <v>นางสมศรี จันตะพรม</v>
          </cell>
          <cell r="BM1563">
            <v>883263011139</v>
          </cell>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AA1564">
            <v>20</v>
          </cell>
          <cell r="AB1564">
            <v>8</v>
          </cell>
          <cell r="AC1564">
            <v>2563</v>
          </cell>
          <cell r="BL1564" t="str">
            <v>นางฉัตรวลัยหรือหยดวลัย ปิยพรชัยตระกูลหรือยศถามี</v>
          </cell>
          <cell r="BM1564">
            <v>883263011271</v>
          </cell>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AA1565">
            <v>20</v>
          </cell>
          <cell r="AB1565">
            <v>8</v>
          </cell>
          <cell r="AC1565">
            <v>2563</v>
          </cell>
          <cell r="BL1565" t="str">
            <v>นางต้อย กันทะมาลี</v>
          </cell>
          <cell r="BM1565">
            <v>883263011272</v>
          </cell>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BB1566" t="str">
            <v>ยกเลิกสืบเนื่องจากชำระหนี้ปิดบัญชี 31/5/2567</v>
          </cell>
          <cell r="BL1566" t="str">
            <v>นายธนากฤต แสนใจบาล</v>
          </cell>
          <cell r="BM1566">
            <v>883263011656</v>
          </cell>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BL1567" t="str">
            <v>นายเสาร์คำ ลำยุ</v>
          </cell>
          <cell r="BM1567">
            <v>883263011652</v>
          </cell>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BL1568" t="str">
            <v>นางสาวอรัญญา พรรณสุวรรณ์</v>
          </cell>
          <cell r="BM1568">
            <v>883263011651</v>
          </cell>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AA1569">
            <v>10</v>
          </cell>
          <cell r="AB1569">
            <v>8</v>
          </cell>
          <cell r="AC1569">
            <v>2564</v>
          </cell>
          <cell r="BL1569" t="str">
            <v>นางนิตยา ศรีวิชัย</v>
          </cell>
          <cell r="BM1569">
            <v>883263011650</v>
          </cell>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AA1570">
            <v>1</v>
          </cell>
          <cell r="AB1570">
            <v>6</v>
          </cell>
          <cell r="AC1570">
            <v>2564</v>
          </cell>
          <cell r="BL1570" t="str">
            <v>นางอรุณี กองบุญเกิด</v>
          </cell>
          <cell r="BM1570">
            <v>883263011649</v>
          </cell>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BL1571" t="str">
            <v>นางบัวไข ฤทธิ์เรืองโรจน์</v>
          </cell>
          <cell r="BM1571">
            <v>883263011648</v>
          </cell>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BL1572" t="str">
            <v>นางสาวสริญญา ปวนแสนคำ</v>
          </cell>
          <cell r="BM1572">
            <v>883263011642</v>
          </cell>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AA1573">
            <v>25</v>
          </cell>
          <cell r="AB1573">
            <v>4</v>
          </cell>
          <cell r="AC1573">
            <v>2566</v>
          </cell>
          <cell r="BL1573" t="str">
            <v>นางสาวทัศนีย์ ใจจันติ๊บ</v>
          </cell>
          <cell r="BM1573">
            <v>888165010511</v>
          </cell>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AA1574">
            <v>16</v>
          </cell>
          <cell r="AB1574">
            <v>5</v>
          </cell>
          <cell r="AC1574">
            <v>2566</v>
          </cell>
          <cell r="BL1574" t="str">
            <v>นายบุญธรรม จีนะจุมปู</v>
          </cell>
          <cell r="BM1574">
            <v>888165010504</v>
          </cell>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BL1575" t="str">
            <v>นายเจษฎา หน่อแก้ว</v>
          </cell>
          <cell r="BM1575">
            <v>888165010605</v>
          </cell>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AA1576">
            <v>29</v>
          </cell>
          <cell r="AB1576">
            <v>10</v>
          </cell>
          <cell r="AC1576">
            <v>2562</v>
          </cell>
          <cell r="BL1576" t="str">
            <v>นายปฏิวัติ ปู่แก้ว</v>
          </cell>
          <cell r="BM1576">
            <v>883262010713</v>
          </cell>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BL1577" t="str">
            <v>นางจิดาภา จันทร์ราชา</v>
          </cell>
          <cell r="BM1577">
            <v>883262010669</v>
          </cell>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BL1578" t="str">
            <v>นายสุรศักดิ์ กติกาชีวิน</v>
          </cell>
          <cell r="BM1578">
            <v>883263011054</v>
          </cell>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BL1579" t="str">
            <v>นายอุเทน ทิพย์ธรรม</v>
          </cell>
          <cell r="BM1579">
            <v>883263011063</v>
          </cell>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AA1580">
            <v>20</v>
          </cell>
          <cell r="AB1580">
            <v>8</v>
          </cell>
          <cell r="AC1580">
            <v>2563</v>
          </cell>
          <cell r="BL1580" t="str">
            <v>นางสุทิน สุวรรณ</v>
          </cell>
          <cell r="BM1580">
            <v>883263011060</v>
          </cell>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AA1581">
            <v>18</v>
          </cell>
          <cell r="AB1581">
            <v>11</v>
          </cell>
          <cell r="AC1581">
            <v>2562</v>
          </cell>
          <cell r="BL1581" t="str">
            <v>นางจุฑามาศ คำภีระ</v>
          </cell>
          <cell r="BM1581">
            <v>883262011824</v>
          </cell>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AA1582">
            <v>18</v>
          </cell>
          <cell r="AB1582">
            <v>11</v>
          </cell>
          <cell r="AC1582">
            <v>2562</v>
          </cell>
          <cell r="BL1582" t="str">
            <v>นางบัวคลี่ สมสิงห์คำ</v>
          </cell>
          <cell r="BM1582">
            <v>883262011825</v>
          </cell>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AA1583">
            <v>26</v>
          </cell>
          <cell r="AB1583">
            <v>8</v>
          </cell>
          <cell r="AC1583">
            <v>2564</v>
          </cell>
          <cell r="BL1583" t="str">
            <v>นายณรงค์ เดชดง</v>
          </cell>
          <cell r="BM1583">
            <v>883263011049</v>
          </cell>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AA1584">
            <v>18</v>
          </cell>
          <cell r="AB1584">
            <v>11</v>
          </cell>
          <cell r="AC1584">
            <v>2562</v>
          </cell>
          <cell r="BL1584" t="str">
            <v>นายไสว ทาสี</v>
          </cell>
          <cell r="BM1584">
            <v>883262011828</v>
          </cell>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AA1585">
            <v>18</v>
          </cell>
          <cell r="AB1585">
            <v>11</v>
          </cell>
          <cell r="AC1585">
            <v>2562</v>
          </cell>
          <cell r="BL1585" t="str">
            <v>นายไสว ทาสี</v>
          </cell>
          <cell r="BM1585">
            <v>883262011828</v>
          </cell>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AA1586">
            <v>18</v>
          </cell>
          <cell r="AB1586">
            <v>11</v>
          </cell>
          <cell r="AC1586">
            <v>2562</v>
          </cell>
          <cell r="BL1586" t="str">
            <v>นายสุทธิศักดิ์ ขัดก๋า</v>
          </cell>
          <cell r="BM1586">
            <v>883262011827</v>
          </cell>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AA1587">
            <v>6</v>
          </cell>
          <cell r="AB1587">
            <v>7</v>
          </cell>
          <cell r="AC1587">
            <v>2564</v>
          </cell>
          <cell r="BL1587" t="str">
            <v>นายอิทธิพล สายกันธา</v>
          </cell>
          <cell r="BM1587">
            <v>883263011046</v>
          </cell>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AA1588">
            <v>24</v>
          </cell>
          <cell r="AB1588">
            <v>8</v>
          </cell>
          <cell r="AC1588">
            <v>2564</v>
          </cell>
          <cell r="BL1588" t="str">
            <v>นายวิรัตน์ พงศ์พนาชีวิน</v>
          </cell>
          <cell r="BM1588">
            <v>883263011267</v>
          </cell>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BL1589" t="str">
            <v>นายสุทัศน์ บุญทา</v>
          </cell>
          <cell r="BM1589">
            <v>883262011834</v>
          </cell>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AA1590">
            <v>18</v>
          </cell>
          <cell r="AB1590">
            <v>11</v>
          </cell>
          <cell r="AC1590">
            <v>2562</v>
          </cell>
          <cell r="BL1590" t="str">
            <v>นายเอกถวัลย์ โยมนา</v>
          </cell>
          <cell r="BM1590">
            <v>883262011836</v>
          </cell>
        </row>
        <row r="1591">
          <cell r="B1591">
            <v>2435</v>
          </cell>
          <cell r="C1591">
            <v>1587</v>
          </cell>
          <cell r="D1591">
            <v>23</v>
          </cell>
          <cell r="E1591">
            <v>1</v>
          </cell>
          <cell r="F1591">
            <v>2567</v>
          </cell>
          <cell r="G1591">
            <v>800032568506</v>
          </cell>
          <cell r="H1591" t="str">
            <v>นาย</v>
          </cell>
          <cell r="I1591" t="str">
            <v>มงคล</v>
          </cell>
          <cell r="J1591" t="str">
            <v>บุตรต๊ะ</v>
          </cell>
          <cell r="L1591" t="str">
            <v>จอมทอง</v>
          </cell>
          <cell r="M1591" t="str">
            <v>เชียงใหม่ 3</v>
          </cell>
          <cell r="N1591">
            <v>8</v>
          </cell>
          <cell r="S1591" t="str">
            <v>จังหวัดฮอด</v>
          </cell>
          <cell r="T1591" t="str">
            <v>ผบ.1468</v>
          </cell>
          <cell r="U1591">
            <v>2561</v>
          </cell>
          <cell r="V1591" t="str">
            <v>ผบ.139</v>
          </cell>
          <cell r="W1591">
            <v>2562</v>
          </cell>
          <cell r="BB1591" t="str">
            <v>ตั้งแฟ้มเพื่อวางเงิน</v>
          </cell>
          <cell r="BL1591" t="str">
            <v>นายมงคล บุตรต๊ะ</v>
          </cell>
          <cell r="BM1591">
            <v>0</v>
          </cell>
        </row>
        <row r="1592">
          <cell r="B1592">
            <v>2436</v>
          </cell>
          <cell r="C1592">
            <v>1588</v>
          </cell>
          <cell r="D1592">
            <v>23</v>
          </cell>
          <cell r="E1592">
            <v>1</v>
          </cell>
          <cell r="F1592">
            <v>2567</v>
          </cell>
          <cell r="G1592">
            <v>800031141891</v>
          </cell>
          <cell r="H1592" t="str">
            <v>นาย</v>
          </cell>
          <cell r="I1592" t="str">
            <v>อุ่นคำ</v>
          </cell>
          <cell r="J1592" t="str">
            <v>คำมูล</v>
          </cell>
          <cell r="L1592" t="str">
            <v>ดอยเต่า</v>
          </cell>
          <cell r="M1592" t="str">
            <v>เชียงใหม่ 3</v>
          </cell>
          <cell r="N1592">
            <v>8</v>
          </cell>
          <cell r="S1592" t="str">
            <v>จังหวัดฮอด</v>
          </cell>
          <cell r="T1592" t="str">
            <v>ผบ.1328</v>
          </cell>
          <cell r="U1592">
            <v>2559</v>
          </cell>
          <cell r="V1592" t="str">
            <v>ผบ.1474</v>
          </cell>
          <cell r="W1592">
            <v>2559</v>
          </cell>
          <cell r="BL1592" t="str">
            <v>นายอุ่นคำ คำมูล</v>
          </cell>
          <cell r="BM1592">
            <v>0</v>
          </cell>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L1593" t="str">
            <v>ดอยเต่า</v>
          </cell>
          <cell r="M1593" t="str">
            <v>เชียงใหม่ 3</v>
          </cell>
          <cell r="N1593">
            <v>8</v>
          </cell>
          <cell r="S1593" t="str">
            <v>จังหวัดฮอด</v>
          </cell>
          <cell r="T1593" t="str">
            <v>ผบ.22</v>
          </cell>
          <cell r="U1593">
            <v>2559</v>
          </cell>
          <cell r="V1593" t="str">
            <v>ผบ.119</v>
          </cell>
          <cell r="W1593">
            <v>2559</v>
          </cell>
          <cell r="BL1593" t="str">
            <v>นางสาวสายฝน ศรีสกุลดสาวภาคย์</v>
          </cell>
          <cell r="BM1593">
            <v>0</v>
          </cell>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L1594" t="str">
            <v>ฮอด</v>
          </cell>
          <cell r="M1594" t="str">
            <v>เชียงใหม่ 3</v>
          </cell>
          <cell r="N1594">
            <v>8</v>
          </cell>
          <cell r="S1594" t="str">
            <v>จังหวัดฮอด</v>
          </cell>
          <cell r="T1594" t="str">
            <v>ผบ.597</v>
          </cell>
          <cell r="U1594">
            <v>2558</v>
          </cell>
          <cell r="V1594" t="str">
            <v>ผบ.600</v>
          </cell>
          <cell r="W1594">
            <v>2558</v>
          </cell>
          <cell r="BL1594" t="str">
            <v>นางทองเหรียญ แสนปัญญา</v>
          </cell>
          <cell r="BM1594">
            <v>0</v>
          </cell>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BL1595" t="str">
            <v>นางสาวพรพิมล ดีนะ</v>
          </cell>
          <cell r="BM1595">
            <v>883262011669</v>
          </cell>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G1596">
            <v>7</v>
          </cell>
          <cell r="AH1596">
            <v>6</v>
          </cell>
          <cell r="AI1596">
            <v>2565</v>
          </cell>
          <cell r="BL1596" t="str">
            <v>นายวิทยา เจริญอายุวัฒ</v>
          </cell>
          <cell r="BM1596">
            <v>883263011620</v>
          </cell>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AA1597">
            <v>2</v>
          </cell>
          <cell r="AB1597">
            <v>9</v>
          </cell>
          <cell r="AC1597">
            <v>2563</v>
          </cell>
          <cell r="BL1597" t="str">
            <v>นางสาวอรพินธิ์ จี่มะลิ</v>
          </cell>
          <cell r="BM1597">
            <v>883262011656</v>
          </cell>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AA1598">
            <v>19</v>
          </cell>
          <cell r="AB1598">
            <v>11</v>
          </cell>
          <cell r="AC1598">
            <v>2562</v>
          </cell>
          <cell r="BL1598" t="str">
            <v>นายบุญชม ขอนพืช</v>
          </cell>
          <cell r="BM1598">
            <v>883262011661</v>
          </cell>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P1599" t="str">
            <v>1.บุคคลค้ำประกัน</v>
          </cell>
          <cell r="S1599" t="str">
            <v>จังหวัดแพร่</v>
          </cell>
          <cell r="T1599" t="str">
            <v>ผบ.2265</v>
          </cell>
          <cell r="U1599">
            <v>2557</v>
          </cell>
          <cell r="V1599" t="str">
            <v>ผบ.2482</v>
          </cell>
          <cell r="W1599">
            <v>2557</v>
          </cell>
          <cell r="X1599">
            <v>27</v>
          </cell>
          <cell r="Y1599">
            <v>10</v>
          </cell>
          <cell r="Z1599">
            <v>2557</v>
          </cell>
          <cell r="BL1599" t="str">
            <v>นายสุชาติ เทียนทอง</v>
          </cell>
          <cell r="BM1599">
            <v>0</v>
          </cell>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AA1600">
            <v>19</v>
          </cell>
          <cell r="AB1600">
            <v>11</v>
          </cell>
          <cell r="AC1600">
            <v>2562</v>
          </cell>
          <cell r="BL1600" t="str">
            <v>นายนครินทร์  ญาติมาก</v>
          </cell>
          <cell r="BM1600">
            <v>883262011662</v>
          </cell>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AA1601">
            <v>19</v>
          </cell>
          <cell r="AB1601">
            <v>11</v>
          </cell>
          <cell r="AC1601">
            <v>2562</v>
          </cell>
          <cell r="BL1601" t="str">
            <v>นางสาวพิมฤทัย ไชยวงษ์</v>
          </cell>
          <cell r="BM1601">
            <v>883262011665</v>
          </cell>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BL1602" t="str">
            <v>นางสาวมัณฑนา ดาวเลิศ</v>
          </cell>
          <cell r="BM1602">
            <v>888166010068</v>
          </cell>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BL1603" t="str">
            <v>นางสาวสมศรี วีรยุทธกำจร</v>
          </cell>
          <cell r="BM1603">
            <v>888166010041</v>
          </cell>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BL1604" t="str">
            <v>นางสาวเบญญาภา  ม่วงใหม่</v>
          </cell>
          <cell r="BM1604">
            <v>883263011167</v>
          </cell>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BL1605" t="str">
            <v>นายเจริญพร สินสะโน</v>
          </cell>
          <cell r="BM1605">
            <v>883263011097</v>
          </cell>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AA1606">
            <v>3</v>
          </cell>
          <cell r="AB1606">
            <v>9</v>
          </cell>
          <cell r="AC1606">
            <v>2563</v>
          </cell>
          <cell r="AG1606">
            <v>19</v>
          </cell>
          <cell r="AH1606">
            <v>10</v>
          </cell>
          <cell r="AI1606">
            <v>2564</v>
          </cell>
          <cell r="BL1606" t="str">
            <v>นายณัฐกร เสนะจุติ</v>
          </cell>
          <cell r="BM1606">
            <v>883263011165</v>
          </cell>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BL1607" t="str">
            <v>นายชัชวาล ไร่ดี</v>
          </cell>
          <cell r="BM1607">
            <v>883263011100</v>
          </cell>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AA1608">
            <v>9</v>
          </cell>
          <cell r="AB1608">
            <v>9</v>
          </cell>
          <cell r="AC1608">
            <v>2563</v>
          </cell>
          <cell r="BL1608" t="str">
            <v>นางสาวหทัยกาญจน์ ศิริ</v>
          </cell>
          <cell r="BM1608">
            <v>883263011109</v>
          </cell>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AA1609">
            <v>25</v>
          </cell>
          <cell r="AB1609">
            <v>12</v>
          </cell>
          <cell r="AC1609">
            <v>2560</v>
          </cell>
          <cell r="BL1609" t="str">
            <v>นางชิณากานต์ เจริญสุข</v>
          </cell>
          <cell r="BM1609">
            <v>823760010284</v>
          </cell>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G1610">
            <v>1</v>
          </cell>
          <cell r="AH1610">
            <v>5</v>
          </cell>
          <cell r="AI1610">
            <v>2560</v>
          </cell>
          <cell r="BL1610" t="str">
            <v>นาย
นางเสริม 
ไฝทอง แก้วก๋องมา
แก้วก๋องมา</v>
          </cell>
          <cell r="BM1610">
            <v>823759010207</v>
          </cell>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AA1611">
            <v>21</v>
          </cell>
          <cell r="AB1611">
            <v>6</v>
          </cell>
          <cell r="AC1611">
            <v>2564</v>
          </cell>
          <cell r="BL1611" t="str">
            <v>นายรังสรรค์ อินทะนู</v>
          </cell>
          <cell r="BM1611">
            <v>883263011156</v>
          </cell>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AA1612">
            <v>14</v>
          </cell>
          <cell r="AB1612">
            <v>6</v>
          </cell>
          <cell r="AC1612">
            <v>2560</v>
          </cell>
          <cell r="BL1612" t="str">
            <v>นางธัญญรัตน์ คำแห่</v>
          </cell>
          <cell r="BM1612">
            <v>8237599010210</v>
          </cell>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AA1613">
            <v>19</v>
          </cell>
          <cell r="AB1613">
            <v>11</v>
          </cell>
          <cell r="AC1613">
            <v>2562</v>
          </cell>
          <cell r="BL1613" t="str">
            <v>นางแสงจันทร์ วิมาลา</v>
          </cell>
          <cell r="BM1613">
            <v>823758010717</v>
          </cell>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BL1614" t="str">
            <v>นางวิลาวัลย์ เจริญสุข</v>
          </cell>
          <cell r="BM1614">
            <v>0</v>
          </cell>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AA1615">
            <v>25</v>
          </cell>
          <cell r="AB1615">
            <v>7</v>
          </cell>
          <cell r="AC1615">
            <v>2560</v>
          </cell>
          <cell r="BL1615" t="str">
            <v>นายวิทยา คำมาวัน</v>
          </cell>
          <cell r="BM1615">
            <v>0</v>
          </cell>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BL1616" t="str">
            <v>นางสาว
นายปีย์วรา
จักรกริศน์ ปราบไพรี
ปราบไพรี</v>
          </cell>
          <cell r="BM1616">
            <v>823758010346</v>
          </cell>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BL1617" t="str">
            <v>นายพิชิต สิงหราชโยคี</v>
          </cell>
          <cell r="BM1617">
            <v>823759010511</v>
          </cell>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BL1618" t="str">
            <v>นายคงศักดิ์ จันทร์เขียว</v>
          </cell>
          <cell r="BM1618">
            <v>883263011175</v>
          </cell>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BL1619" t="str">
            <v>นายอินสม สร้อยฟ้า</v>
          </cell>
          <cell r="BM1619">
            <v>883263011078</v>
          </cell>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AA1620">
            <v>16</v>
          </cell>
          <cell r="AB1620">
            <v>2</v>
          </cell>
          <cell r="AC1620">
            <v>2560</v>
          </cell>
          <cell r="BL1620" t="str">
            <v>นายบุญทา สุยะใหญ่</v>
          </cell>
          <cell r="BM1620">
            <v>823759010205</v>
          </cell>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AA1621">
            <v>24</v>
          </cell>
          <cell r="AB1621">
            <v>4</v>
          </cell>
          <cell r="AC1621">
            <v>2566</v>
          </cell>
          <cell r="BL1621" t="str">
            <v>นางสาวเนรัญชรา จันทราศรี</v>
          </cell>
          <cell r="BM1621">
            <v>883263011713</v>
          </cell>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AA1622">
            <v>22</v>
          </cell>
          <cell r="AB1622">
            <v>8</v>
          </cell>
          <cell r="AC1622">
            <v>2566</v>
          </cell>
          <cell r="BL1622" t="str">
            <v>นางสิงห์แก้ว แก้วคำ</v>
          </cell>
          <cell r="BM1622">
            <v>888166010162</v>
          </cell>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AA1623">
            <v>20</v>
          </cell>
          <cell r="AB1623">
            <v>4</v>
          </cell>
          <cell r="AC1623">
            <v>2566</v>
          </cell>
          <cell r="BL1623" t="str">
            <v>นายมานพ บุญหนัก</v>
          </cell>
          <cell r="BM1623">
            <v>888165010701</v>
          </cell>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AA1624">
            <v>24</v>
          </cell>
          <cell r="AB1624">
            <v>4</v>
          </cell>
          <cell r="AC1624">
            <v>2566</v>
          </cell>
          <cell r="BL1624" t="str">
            <v>นางสาวตรียาภรณ์ จำปาสิทธิ์</v>
          </cell>
          <cell r="BM1624">
            <v>888165010697</v>
          </cell>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BL1625" t="str">
            <v>นางสาวนริศญา ยศอิ</v>
          </cell>
          <cell r="BM1625">
            <v>888165010743</v>
          </cell>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BL1626" t="str">
            <v>นางสาวณัฎฐวี มินทะนา</v>
          </cell>
          <cell r="BM1626">
            <v>888165010699</v>
          </cell>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BL1627" t="str">
            <v>นางสาววริศรา อุปละ</v>
          </cell>
          <cell r="BM1627">
            <v>888165010784</v>
          </cell>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AA1628">
            <v>24</v>
          </cell>
          <cell r="AB1628">
            <v>4</v>
          </cell>
          <cell r="AC1628">
            <v>2566</v>
          </cell>
          <cell r="BL1628" t="str">
            <v>นายประชาญ นำสม</v>
          </cell>
          <cell r="BM1628">
            <v>888165010713</v>
          </cell>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BL1629" t="str">
            <v>นายสุนทร อุทิศลาภผล</v>
          </cell>
          <cell r="BM1629">
            <v>883263011092</v>
          </cell>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AA1630">
            <v>7</v>
          </cell>
          <cell r="AB1630">
            <v>12</v>
          </cell>
          <cell r="AC1630">
            <v>2563</v>
          </cell>
          <cell r="BL1630" t="str">
            <v>นายสุบิน ทอสาร</v>
          </cell>
          <cell r="BM1630">
            <v>883263011090</v>
          </cell>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AA1631">
            <v>10</v>
          </cell>
          <cell r="AB1631">
            <v>9</v>
          </cell>
          <cell r="AC1631">
            <v>2563</v>
          </cell>
          <cell r="BL1631" t="str">
            <v>นายธนกฤต ธนันชัย</v>
          </cell>
          <cell r="BM1631">
            <v>883263011096</v>
          </cell>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BL1632" t="str">
            <v>นายอุทิศ ทาหล้า</v>
          </cell>
          <cell r="BM1632">
            <v>883263011089</v>
          </cell>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AA1633">
            <v>3</v>
          </cell>
          <cell r="AB1633">
            <v>9</v>
          </cell>
          <cell r="AC1633">
            <v>2563</v>
          </cell>
          <cell r="BL1633" t="str">
            <v>นางสาวพัชรินทร์ ณ วรรณติ๊บ</v>
          </cell>
          <cell r="BM1633">
            <v>883263011085</v>
          </cell>
        </row>
        <row r="1634">
          <cell r="B1634">
            <v>2478</v>
          </cell>
          <cell r="C1634">
            <v>1630</v>
          </cell>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S1634" t="str">
            <v>จังหวัดฝาง</v>
          </cell>
          <cell r="T1634" t="str">
            <v>ผบ.601</v>
          </cell>
          <cell r="U1634">
            <v>2557</v>
          </cell>
          <cell r="V1634" t="str">
            <v>ผบ719</v>
          </cell>
          <cell r="W1634">
            <v>2557</v>
          </cell>
          <cell r="BL1634" t="str">
            <v>นายบุญมี ปุกคำ</v>
          </cell>
          <cell r="BM1634">
            <v>823857010025</v>
          </cell>
        </row>
        <row r="1635">
          <cell r="B1635">
            <v>2479</v>
          </cell>
          <cell r="C1635">
            <v>1631</v>
          </cell>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S1635" t="str">
            <v>จังหวัดฝาง</v>
          </cell>
          <cell r="T1635" t="str">
            <v>ผบ.855</v>
          </cell>
          <cell r="U1635">
            <v>2558</v>
          </cell>
          <cell r="V1635" t="str">
            <v>ผบ.96</v>
          </cell>
          <cell r="W1635">
            <v>2559</v>
          </cell>
          <cell r="AA1635">
            <v>25</v>
          </cell>
          <cell r="AB1635">
            <v>2</v>
          </cell>
          <cell r="AC1635">
            <v>2559</v>
          </cell>
          <cell r="BL1635" t="str">
            <v>นางกัลยกร กันธิยะ</v>
          </cell>
          <cell r="BM1635">
            <v>823859010416</v>
          </cell>
        </row>
        <row r="1636">
          <cell r="B1636">
            <v>2480</v>
          </cell>
          <cell r="C1636">
            <v>1632</v>
          </cell>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S1636" t="str">
            <v>จังหวัดฝาง</v>
          </cell>
          <cell r="T1636" t="str">
            <v>ผบ.169</v>
          </cell>
          <cell r="U1636">
            <v>2557</v>
          </cell>
          <cell r="V1636" t="str">
            <v>ผบ.359</v>
          </cell>
          <cell r="W1636">
            <v>2557</v>
          </cell>
          <cell r="X1636">
            <v>15</v>
          </cell>
          <cell r="Y1636">
            <v>7</v>
          </cell>
          <cell r="Z1636">
            <v>2557</v>
          </cell>
          <cell r="BL1636" t="str">
            <v>นายสมัย ดวงวิลัย</v>
          </cell>
          <cell r="BM1636">
            <v>823857010294</v>
          </cell>
        </row>
        <row r="1637">
          <cell r="B1637">
            <v>2481</v>
          </cell>
          <cell r="C1637">
            <v>1633</v>
          </cell>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S1637" t="str">
            <v>จังหวัดฝาง</v>
          </cell>
          <cell r="T1637" t="str">
            <v>ผบ.700</v>
          </cell>
          <cell r="U1637">
            <v>2557</v>
          </cell>
          <cell r="V1637" t="str">
            <v>ผบ.19</v>
          </cell>
          <cell r="W1637">
            <v>2558</v>
          </cell>
          <cell r="X1637">
            <v>28</v>
          </cell>
          <cell r="Y1637">
            <v>1</v>
          </cell>
          <cell r="Z1637">
            <v>2558</v>
          </cell>
          <cell r="BL1637" t="str">
            <v>นางสาวศุภาพิชญ์ ศรีคงยศ</v>
          </cell>
          <cell r="BM1637">
            <v>823857010446</v>
          </cell>
        </row>
        <row r="1638">
          <cell r="B1638">
            <v>2482</v>
          </cell>
          <cell r="C1638">
            <v>1634</v>
          </cell>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S1638" t="str">
            <v>จังหวัดฝาง</v>
          </cell>
          <cell r="T1638" t="str">
            <v>ผบ.748</v>
          </cell>
          <cell r="U1638">
            <v>2557</v>
          </cell>
          <cell r="V1638" t="str">
            <v>ผบ.874</v>
          </cell>
          <cell r="W1638">
            <v>2557</v>
          </cell>
          <cell r="AA1638">
            <v>12</v>
          </cell>
          <cell r="AB1638">
            <v>12</v>
          </cell>
          <cell r="AC1638">
            <v>2557</v>
          </cell>
          <cell r="BL1638" t="str">
            <v>นางสาวเครือวัลย์ ปัญญา</v>
          </cell>
          <cell r="BM1638">
            <v>823857010674</v>
          </cell>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S1639" t="str">
            <v>จังหวัดฮอด</v>
          </cell>
          <cell r="T1639" t="str">
            <v>ผบE829</v>
          </cell>
          <cell r="U1639">
            <v>2564</v>
          </cell>
          <cell r="V1639" t="str">
            <v>ผบE08</v>
          </cell>
          <cell r="W1639">
            <v>2565</v>
          </cell>
          <cell r="AA1639">
            <v>15</v>
          </cell>
          <cell r="AB1639">
            <v>2</v>
          </cell>
          <cell r="AC1639">
            <v>2565</v>
          </cell>
          <cell r="BL1639" t="str">
            <v>นางเรณู ยะวงค์</v>
          </cell>
          <cell r="BM1639">
            <v>823759010503</v>
          </cell>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S1640" t="str">
            <v>จังหวัดฮอด</v>
          </cell>
          <cell r="T1640" t="str">
            <v>ผบE564</v>
          </cell>
          <cell r="U1640">
            <v>2566</v>
          </cell>
          <cell r="V1640" t="str">
            <v>ผบE790</v>
          </cell>
          <cell r="W1640">
            <v>2566</v>
          </cell>
          <cell r="AA1640">
            <v>11</v>
          </cell>
          <cell r="AB1640">
            <v>7</v>
          </cell>
          <cell r="AC1640">
            <v>2566</v>
          </cell>
          <cell r="BL1640" t="str">
            <v>นายพงษ์สนิท มอยแก้ว</v>
          </cell>
          <cell r="BM1640">
            <v>888166010046</v>
          </cell>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S1641" t="str">
            <v>จังหวัดฮอด</v>
          </cell>
          <cell r="T1641" t="str">
            <v>ผบE770</v>
          </cell>
          <cell r="U1641">
            <v>2565</v>
          </cell>
          <cell r="V1641" t="str">
            <v>ผบE853</v>
          </cell>
          <cell r="W1641">
            <v>2565</v>
          </cell>
          <cell r="X1641">
            <v>14</v>
          </cell>
          <cell r="Y1641">
            <v>11</v>
          </cell>
          <cell r="Z1641">
            <v>2565</v>
          </cell>
          <cell r="BL1641" t="str">
            <v>นายวรรณชัย กาพย์ตุ้ม</v>
          </cell>
          <cell r="BM1641">
            <v>0</v>
          </cell>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S1642" t="str">
            <v>จังหวัดฮอด</v>
          </cell>
          <cell r="T1642" t="str">
            <v>ผบE56</v>
          </cell>
          <cell r="U1642">
            <v>2566</v>
          </cell>
          <cell r="V1642" t="str">
            <v>ผบE322</v>
          </cell>
          <cell r="W1642">
            <v>2566</v>
          </cell>
          <cell r="AA1642">
            <v>25</v>
          </cell>
          <cell r="AB1642">
            <v>4</v>
          </cell>
          <cell r="AC1642">
            <v>2566</v>
          </cell>
          <cell r="BL1642" t="str">
            <v>นางอาภา อินใจ</v>
          </cell>
          <cell r="BM1642">
            <v>883263010592</v>
          </cell>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S1643" t="str">
            <v>จังหวัดฮอด</v>
          </cell>
          <cell r="T1643" t="str">
            <v>ผบ.1045</v>
          </cell>
          <cell r="U1643">
            <v>2562</v>
          </cell>
          <cell r="V1643" t="str">
            <v>ผบ1179</v>
          </cell>
          <cell r="W1643">
            <v>2562</v>
          </cell>
          <cell r="BL1643" t="str">
            <v>นายชอบกัง คมชายชาญ</v>
          </cell>
          <cell r="BM1643">
            <v>883262011641</v>
          </cell>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S1644" t="str">
            <v>จังหวัดฮอด</v>
          </cell>
          <cell r="T1644" t="str">
            <v>ผบ.262</v>
          </cell>
          <cell r="U1644">
            <v>2560</v>
          </cell>
          <cell r="V1644" t="str">
            <v>ผบ.319</v>
          </cell>
          <cell r="W1644">
            <v>2560</v>
          </cell>
          <cell r="AA1644">
            <v>5</v>
          </cell>
          <cell r="AB1644">
            <v>7</v>
          </cell>
          <cell r="AC1644">
            <v>2560</v>
          </cell>
          <cell r="BL1644" t="str">
            <v>นายพัทธนันท์ รินทร์แก้ว</v>
          </cell>
          <cell r="BM1644">
            <v>823759010486</v>
          </cell>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S1645" t="str">
            <v>จังหวัดฮอด</v>
          </cell>
          <cell r="T1645" t="str">
            <v>ผบE164</v>
          </cell>
          <cell r="U1645">
            <v>2563</v>
          </cell>
          <cell r="V1645" t="str">
            <v>ผบE277</v>
          </cell>
          <cell r="W1645">
            <v>2563</v>
          </cell>
          <cell r="X1645">
            <v>2</v>
          </cell>
          <cell r="Y1645">
            <v>9</v>
          </cell>
          <cell r="Z1645">
            <v>2563</v>
          </cell>
          <cell r="BL1645" t="str">
            <v>นายมานพ แก้วติ</v>
          </cell>
          <cell r="BM1645">
            <v>883262011643</v>
          </cell>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S1646" t="str">
            <v>จังหวัดฮอด</v>
          </cell>
          <cell r="T1646" t="str">
            <v>ผบ 1049</v>
          </cell>
          <cell r="U1646">
            <v>2562</v>
          </cell>
          <cell r="V1646" t="str">
            <v>ผบ1339</v>
          </cell>
          <cell r="W1646">
            <v>2562</v>
          </cell>
          <cell r="X1646">
            <v>3</v>
          </cell>
          <cell r="Y1646">
            <v>12</v>
          </cell>
          <cell r="Z1646">
            <v>2562</v>
          </cell>
          <cell r="BL1646" t="str">
            <v>นางสาวปัทมา สกุลดิษฐ์</v>
          </cell>
          <cell r="BM1646">
            <v>883262011651</v>
          </cell>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S1647" t="str">
            <v>จังหวัดฮอด</v>
          </cell>
          <cell r="T1647" t="str">
            <v>ผบ.1039</v>
          </cell>
          <cell r="U1647">
            <v>2562</v>
          </cell>
          <cell r="V1647" t="str">
            <v>ผบ1177</v>
          </cell>
          <cell r="W1647">
            <v>2562</v>
          </cell>
          <cell r="AA1647">
            <v>19</v>
          </cell>
          <cell r="AB1647">
            <v>11</v>
          </cell>
          <cell r="AC1647">
            <v>2562</v>
          </cell>
          <cell r="BL1647" t="str">
            <v>นายสยาม จันทร์หล้า</v>
          </cell>
          <cell r="BM1647">
            <v>883262011650</v>
          </cell>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S1648" t="str">
            <v>จังหวัดฮอด</v>
          </cell>
          <cell r="T1648" t="str">
            <v>ผบ1048</v>
          </cell>
          <cell r="U1648">
            <v>2562</v>
          </cell>
          <cell r="V1648" t="str">
            <v>ผบ1181</v>
          </cell>
          <cell r="W1648">
            <v>2562</v>
          </cell>
          <cell r="AA1648">
            <v>19</v>
          </cell>
          <cell r="AB1648">
            <v>11</v>
          </cell>
          <cell r="AC1648">
            <v>2562</v>
          </cell>
          <cell r="BL1648" t="str">
            <v>นางสาวกัญชรัตน์ ปู่ทอง</v>
          </cell>
          <cell r="BM1648">
            <v>883262011648</v>
          </cell>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S1649" t="str">
            <v>จังหวัดฮอด</v>
          </cell>
          <cell r="T1649" t="str">
            <v>ผบ.260</v>
          </cell>
          <cell r="U1649">
            <v>2560</v>
          </cell>
          <cell r="V1649" t="str">
            <v>ผบ.262</v>
          </cell>
          <cell r="W1649">
            <v>2560</v>
          </cell>
          <cell r="X1649">
            <v>14</v>
          </cell>
          <cell r="Y1649">
            <v>6</v>
          </cell>
          <cell r="Z1649">
            <v>2560</v>
          </cell>
          <cell r="BL1649" t="str">
            <v>นางสาวธัญญรัตน์ ก้านต่อดอก</v>
          </cell>
          <cell r="BM1649">
            <v>823759010509</v>
          </cell>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S1650" t="str">
            <v>จังหวัดฮอด</v>
          </cell>
          <cell r="T1650" t="str">
            <v>ผบ1034</v>
          </cell>
          <cell r="U1650">
            <v>2562</v>
          </cell>
          <cell r="V1650" t="str">
            <v>ผบ1172</v>
          </cell>
          <cell r="W1650">
            <v>2562</v>
          </cell>
          <cell r="AA1650">
            <v>19</v>
          </cell>
          <cell r="AB1650">
            <v>11</v>
          </cell>
          <cell r="AC1650">
            <v>2562</v>
          </cell>
          <cell r="BL1650" t="str">
            <v>นางสาวพรรณี เมืองมา</v>
          </cell>
          <cell r="BM1650">
            <v>883262011658</v>
          </cell>
        </row>
        <row r="1651">
          <cell r="B1651">
            <v>2495</v>
          </cell>
          <cell r="C1651">
            <v>1647</v>
          </cell>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S1651" t="str">
            <v>จังหวัดฮอด</v>
          </cell>
          <cell r="T1651" t="str">
            <v>ผบE209</v>
          </cell>
          <cell r="U1651">
            <v>2563</v>
          </cell>
          <cell r="V1651" t="str">
            <v>ผบE330</v>
          </cell>
          <cell r="W1651">
            <v>2563</v>
          </cell>
          <cell r="X1651">
            <v>10</v>
          </cell>
          <cell r="Y1651">
            <v>9</v>
          </cell>
          <cell r="Z1651">
            <v>2563</v>
          </cell>
          <cell r="BL1651" t="str">
            <v>นายอินเนตร อุ่นจิตร</v>
          </cell>
          <cell r="BM1651">
            <v>823758010097</v>
          </cell>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S1652" t="str">
            <v>จังหวัดลำพูน</v>
          </cell>
          <cell r="T1652" t="str">
            <v>ผบ.1100</v>
          </cell>
          <cell r="U1652">
            <v>2561</v>
          </cell>
          <cell r="V1652" t="str">
            <v>ผบ.1865</v>
          </cell>
          <cell r="W1652">
            <v>2561</v>
          </cell>
          <cell r="AA1652">
            <v>16</v>
          </cell>
          <cell r="AB1652">
            <v>7</v>
          </cell>
          <cell r="AC1652">
            <v>2561</v>
          </cell>
          <cell r="BL1652" t="str">
            <v>นายณัษฐพงษ์  ไชยพงศ์กูล</v>
          </cell>
          <cell r="BM1652">
            <v>823761010047</v>
          </cell>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S1653" t="str">
            <v>แขวงเชียงใหม่</v>
          </cell>
          <cell r="T1653" t="str">
            <v>ผบ3700</v>
          </cell>
          <cell r="U1653">
            <v>2560</v>
          </cell>
          <cell r="V1653" t="str">
            <v>ผบ5138</v>
          </cell>
          <cell r="W1653">
            <v>2560</v>
          </cell>
          <cell r="X1653">
            <v>31</v>
          </cell>
          <cell r="Y1653">
            <v>7</v>
          </cell>
          <cell r="Z1653">
            <v>2560</v>
          </cell>
          <cell r="BL1653" t="str">
            <v>นางอำไพ ตั๋นแก้ว</v>
          </cell>
          <cell r="BM1653">
            <v>823760010021</v>
          </cell>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S1654" t="str">
            <v>แขวงเชียงใหม่</v>
          </cell>
          <cell r="T1654" t="str">
            <v>ผบ.3699</v>
          </cell>
          <cell r="U1654">
            <v>2560</v>
          </cell>
          <cell r="V1654">
            <v>7269</v>
          </cell>
          <cell r="W1654">
            <v>2560</v>
          </cell>
          <cell r="AA1654">
            <v>29</v>
          </cell>
          <cell r="AB1654">
            <v>8</v>
          </cell>
          <cell r="AC1654">
            <v>2560</v>
          </cell>
          <cell r="BL1654" t="str">
            <v>นางพิรานันท์ ธนัชเกียรติศิริ</v>
          </cell>
          <cell r="BM1654">
            <v>823758010635</v>
          </cell>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S1655" t="str">
            <v>แขวงเชียงใหม่</v>
          </cell>
          <cell r="T1655" t="str">
            <v>ผบ.9136</v>
          </cell>
          <cell r="U1655">
            <v>2560</v>
          </cell>
          <cell r="V1655" t="str">
            <v>ผบ.10028</v>
          </cell>
          <cell r="W1655">
            <v>2560</v>
          </cell>
          <cell r="X1655">
            <v>16</v>
          </cell>
          <cell r="Y1655">
            <v>10</v>
          </cell>
          <cell r="Z1655">
            <v>2560</v>
          </cell>
          <cell r="BL1655" t="str">
            <v>นายวิโรจน์ ตาจาย</v>
          </cell>
          <cell r="BM1655">
            <v>823760010138</v>
          </cell>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S1656" t="str">
            <v>แขวงเชียงใหม่</v>
          </cell>
          <cell r="T1656" t="str">
            <v>ผบ.3701</v>
          </cell>
          <cell r="U1656">
            <v>2560</v>
          </cell>
          <cell r="V1656">
            <v>5145</v>
          </cell>
          <cell r="W1656">
            <v>2560</v>
          </cell>
          <cell r="AA1656">
            <v>13</v>
          </cell>
          <cell r="AB1656">
            <v>7</v>
          </cell>
          <cell r="AC1656">
            <v>2560</v>
          </cell>
          <cell r="BL1656" t="str">
            <v>นายประสาน เย็นทรวง</v>
          </cell>
          <cell r="BM1656">
            <v>823760010023</v>
          </cell>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S1657" t="str">
            <v>จังหวัดฮอด</v>
          </cell>
          <cell r="T1657" t="str">
            <v>ผบ23</v>
          </cell>
          <cell r="U1657">
            <v>2564</v>
          </cell>
          <cell r="V1657" t="str">
            <v>ผบ42</v>
          </cell>
          <cell r="W1657">
            <v>2564</v>
          </cell>
          <cell r="AA1657">
            <v>1</v>
          </cell>
          <cell r="AB1657">
            <v>6</v>
          </cell>
          <cell r="AC1657">
            <v>2564</v>
          </cell>
          <cell r="BL1657" t="str">
            <v>นายปฏิภาณ อารีวงศ์</v>
          </cell>
          <cell r="BM1657">
            <v>883263011654</v>
          </cell>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S1658" t="str">
            <v>จังหวัดฮอด</v>
          </cell>
          <cell r="T1658" t="str">
            <v>ผบ.E175</v>
          </cell>
          <cell r="U1658">
            <v>2563</v>
          </cell>
          <cell r="V1658" t="str">
            <v>ผบE378</v>
          </cell>
          <cell r="W1658">
            <v>2563</v>
          </cell>
          <cell r="AA1658">
            <v>24</v>
          </cell>
          <cell r="AB1658">
            <v>9</v>
          </cell>
          <cell r="AC1658">
            <v>2563</v>
          </cell>
          <cell r="BL1658" t="str">
            <v>นางสุพรรณ ปิ่นแก้ว</v>
          </cell>
          <cell r="BM1658">
            <v>883263011115</v>
          </cell>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S1659" t="str">
            <v>จังหวัดฮอด</v>
          </cell>
          <cell r="T1659" t="str">
            <v>ผบE170</v>
          </cell>
          <cell r="U1659">
            <v>2563</v>
          </cell>
          <cell r="V1659" t="str">
            <v>ผบE285</v>
          </cell>
          <cell r="W1659">
            <v>2563</v>
          </cell>
          <cell r="AA1659">
            <v>3</v>
          </cell>
          <cell r="AB1659">
            <v>9</v>
          </cell>
          <cell r="AC1659">
            <v>2563</v>
          </cell>
          <cell r="BL1659" t="str">
            <v>นายภัทรพล แก้ววงศ์</v>
          </cell>
          <cell r="BM1659">
            <v>883263011116</v>
          </cell>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S1660" t="str">
            <v>จังหวัดฮอด</v>
          </cell>
          <cell r="T1660" t="str">
            <v>ผบE198</v>
          </cell>
          <cell r="U1660">
            <v>2563</v>
          </cell>
          <cell r="V1660" t="str">
            <v>ผบE325</v>
          </cell>
          <cell r="W1660">
            <v>2563</v>
          </cell>
          <cell r="X1660">
            <v>9</v>
          </cell>
          <cell r="Y1660">
            <v>9</v>
          </cell>
          <cell r="Z1660">
            <v>2563</v>
          </cell>
          <cell r="BL1660" t="str">
            <v>นายปวเรศวร์ แสนใจบาล</v>
          </cell>
          <cell r="BM1660">
            <v>883263011114</v>
          </cell>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S1661" t="str">
            <v>จังหวัดฮอด</v>
          </cell>
          <cell r="T1661" t="str">
            <v>ผบ.598</v>
          </cell>
          <cell r="U1661">
            <v>2558</v>
          </cell>
          <cell r="V1661">
            <v>630</v>
          </cell>
          <cell r="W1661">
            <v>2558</v>
          </cell>
          <cell r="AA1661">
            <v>28</v>
          </cell>
          <cell r="AB1661">
            <v>12</v>
          </cell>
          <cell r="AC1661">
            <v>2558</v>
          </cell>
          <cell r="BL1661" t="str">
            <v>นางบัวแก้ว ปิ่นแก้ว</v>
          </cell>
          <cell r="BM1661">
            <v>82378010232</v>
          </cell>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S1662" t="str">
            <v>จังหวัดฮอด</v>
          </cell>
          <cell r="T1662" t="str">
            <v>ผบE185</v>
          </cell>
          <cell r="U1662">
            <v>2563</v>
          </cell>
          <cell r="V1662" t="str">
            <v>ผบE310</v>
          </cell>
          <cell r="W1662">
            <v>2563</v>
          </cell>
          <cell r="AA1662">
            <v>9</v>
          </cell>
          <cell r="AB1662">
            <v>9</v>
          </cell>
          <cell r="AC1662">
            <v>2563</v>
          </cell>
          <cell r="BL1662" t="str">
            <v>นางคำมูล สร้อยฟ้า</v>
          </cell>
          <cell r="BM1662">
            <v>883263011169</v>
          </cell>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S1663" t="str">
            <v>จังหวัดฮอด</v>
          </cell>
          <cell r="T1663" t="str">
            <v>ผบE179</v>
          </cell>
          <cell r="U1663">
            <v>2563</v>
          </cell>
          <cell r="V1663" t="str">
            <v>ผบE279</v>
          </cell>
          <cell r="W1663">
            <v>2563</v>
          </cell>
          <cell r="AA1663">
            <v>3</v>
          </cell>
          <cell r="AB1663">
            <v>9</v>
          </cell>
          <cell r="AC1663">
            <v>2563</v>
          </cell>
          <cell r="BL1663" t="str">
            <v>นางแสงทอง การบูรณ์</v>
          </cell>
          <cell r="BM1663">
            <v>883263011170</v>
          </cell>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S1664" t="str">
            <v>จังหวัดฮอด</v>
          </cell>
          <cell r="T1664" t="str">
            <v>ผบ.259</v>
          </cell>
          <cell r="U1664">
            <v>2560</v>
          </cell>
          <cell r="V1664" t="str">
            <v>ผบ.334</v>
          </cell>
          <cell r="W1664">
            <v>2560</v>
          </cell>
          <cell r="X1664">
            <v>25</v>
          </cell>
          <cell r="Y1664">
            <v>7</v>
          </cell>
          <cell r="Z1664">
            <v>2560</v>
          </cell>
          <cell r="BL1664" t="str">
            <v>นายไชยยา ยืนยง</v>
          </cell>
          <cell r="BM1664">
            <v>0</v>
          </cell>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S1665" t="str">
            <v>จังหวัดฮอด</v>
          </cell>
          <cell r="T1665" t="str">
            <v>ผบE178</v>
          </cell>
          <cell r="U1665">
            <v>2563</v>
          </cell>
          <cell r="V1665" t="str">
            <v>ผบE278</v>
          </cell>
          <cell r="W1665">
            <v>2563</v>
          </cell>
          <cell r="AA1665">
            <v>3</v>
          </cell>
          <cell r="AB1665">
            <v>9</v>
          </cell>
          <cell r="AC1665">
            <v>2563</v>
          </cell>
          <cell r="BL1665" t="str">
            <v>นายเกรียงไกร กันทะคำ</v>
          </cell>
          <cell r="BM1665">
            <v>883263011157</v>
          </cell>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S1666" t="str">
            <v>จังหวัดฮอด</v>
          </cell>
          <cell r="T1666" t="str">
            <v>ผบ.748</v>
          </cell>
          <cell r="U1666">
            <v>2558</v>
          </cell>
          <cell r="V1666" t="str">
            <v>ผบ.142</v>
          </cell>
          <cell r="W1666">
            <v>2559</v>
          </cell>
          <cell r="AA1666">
            <v>8</v>
          </cell>
          <cell r="AB1666">
            <v>4</v>
          </cell>
          <cell r="AC1666">
            <v>2559</v>
          </cell>
          <cell r="BL1666" t="str">
            <v>นางรัตนา  แก้วบุญเรือง</v>
          </cell>
          <cell r="BM1666">
            <v>823758010653</v>
          </cell>
        </row>
        <row r="1667">
          <cell r="B1667">
            <v>2511</v>
          </cell>
          <cell r="C1667">
            <v>1662</v>
          </cell>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S1667" t="str">
            <v>แขวงเชียงใหม่</v>
          </cell>
          <cell r="T1667" t="str">
            <v>ผบ828</v>
          </cell>
          <cell r="U1667">
            <v>2564</v>
          </cell>
          <cell r="V1667" t="str">
            <v>ผบ1041</v>
          </cell>
          <cell r="W1667">
            <v>2564</v>
          </cell>
          <cell r="X1667">
            <v>6</v>
          </cell>
          <cell r="Y1667">
            <v>7</v>
          </cell>
          <cell r="Z1667">
            <v>2564</v>
          </cell>
          <cell r="BL1667" t="str">
            <v>นางไพลิน พรหมมะ</v>
          </cell>
          <cell r="BM1667">
            <v>883263011914</v>
          </cell>
        </row>
        <row r="1668">
          <cell r="B1668">
            <v>2512</v>
          </cell>
          <cell r="C1668">
            <v>1663</v>
          </cell>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S1668" t="str">
            <v>แขวงลำปาง</v>
          </cell>
          <cell r="T1668" t="str">
            <v>ผบE1007</v>
          </cell>
          <cell r="U1668">
            <v>2565</v>
          </cell>
          <cell r="V1668" t="str">
            <v>ผบE1488</v>
          </cell>
          <cell r="W1668">
            <v>2565</v>
          </cell>
          <cell r="AA1668">
            <v>3</v>
          </cell>
          <cell r="AB1668">
            <v>5</v>
          </cell>
          <cell r="AC1668">
            <v>2565</v>
          </cell>
          <cell r="BL1668" t="str">
            <v>นางกาญจน์สุดา พันธ์สมพงษ์</v>
          </cell>
          <cell r="BM1668">
            <v>883263010789</v>
          </cell>
        </row>
        <row r="1669">
          <cell r="B1669">
            <v>2513</v>
          </cell>
          <cell r="C1669">
            <v>1664</v>
          </cell>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S1669" t="str">
            <v>แขวงเชียงใหม่</v>
          </cell>
          <cell r="T1669" t="str">
            <v>ผบ 4392</v>
          </cell>
          <cell r="U1669">
            <v>2563</v>
          </cell>
          <cell r="V1669">
            <v>7117</v>
          </cell>
          <cell r="W1669">
            <v>2563</v>
          </cell>
          <cell r="AA1669">
            <v>19</v>
          </cell>
          <cell r="AB1669">
            <v>10</v>
          </cell>
          <cell r="AC1669">
            <v>2563</v>
          </cell>
          <cell r="BL1669" t="str">
            <v>นายมานพ ศรีจันทร์แดง</v>
          </cell>
          <cell r="BM1669">
            <v>0</v>
          </cell>
        </row>
        <row r="1670">
          <cell r="B1670">
            <v>2514</v>
          </cell>
          <cell r="C1670">
            <v>1665</v>
          </cell>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S1670" t="str">
            <v>จังหวัดฮอด</v>
          </cell>
          <cell r="T1670" t="str">
            <v>ผบE466</v>
          </cell>
          <cell r="U1670">
            <v>2564</v>
          </cell>
          <cell r="V1670" t="str">
            <v>ผบE590</v>
          </cell>
          <cell r="W1670">
            <v>2564</v>
          </cell>
          <cell r="AA1670">
            <v>12</v>
          </cell>
          <cell r="AB1670">
            <v>10</v>
          </cell>
          <cell r="AC1670">
            <v>2564</v>
          </cell>
          <cell r="BL1670" t="str">
            <v>นายกฤษดา วณีสอน</v>
          </cell>
          <cell r="BM1670">
            <v>883263011912</v>
          </cell>
        </row>
        <row r="1671">
          <cell r="B1671">
            <v>2515</v>
          </cell>
          <cell r="C1671">
            <v>1666</v>
          </cell>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S1671" t="str">
            <v>แขวงเชียงใหม่</v>
          </cell>
          <cell r="T1671" t="str">
            <v>ผบ4393</v>
          </cell>
          <cell r="U1671">
            <v>2563</v>
          </cell>
          <cell r="V1671">
            <v>7116</v>
          </cell>
          <cell r="W1671">
            <v>2563</v>
          </cell>
          <cell r="AA1671">
            <v>19</v>
          </cell>
          <cell r="AB1671">
            <v>10</v>
          </cell>
          <cell r="AC1671">
            <v>2563</v>
          </cell>
          <cell r="BL1671" t="str">
            <v>นายผจญ วงค์ไชย</v>
          </cell>
          <cell r="BM1671">
            <v>883263010790</v>
          </cell>
        </row>
        <row r="1672">
          <cell r="B1672">
            <v>2516</v>
          </cell>
          <cell r="C1672">
            <v>1667</v>
          </cell>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S1672" t="str">
            <v>แขวงเชียงใหม่</v>
          </cell>
          <cell r="T1672" t="str">
            <v>ผบE1036</v>
          </cell>
          <cell r="U1672">
            <v>2563</v>
          </cell>
          <cell r="V1672">
            <v>1281</v>
          </cell>
          <cell r="W1672">
            <v>2563</v>
          </cell>
          <cell r="AA1672">
            <v>28</v>
          </cell>
          <cell r="AB1672">
            <v>9</v>
          </cell>
          <cell r="AC1672">
            <v>2563</v>
          </cell>
          <cell r="BL1672" t="str">
            <v>นายสมบุญ สีเหลือง</v>
          </cell>
          <cell r="BM1672">
            <v>883263010794</v>
          </cell>
        </row>
        <row r="1673">
          <cell r="B1673">
            <v>2517</v>
          </cell>
          <cell r="C1673">
            <v>1668</v>
          </cell>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S1673" t="str">
            <v>แขวงเชียงใหม่</v>
          </cell>
          <cell r="T1673" t="str">
            <v>ผบE1026</v>
          </cell>
          <cell r="U1673">
            <v>2563</v>
          </cell>
          <cell r="V1673">
            <v>1280</v>
          </cell>
          <cell r="W1673">
            <v>2563</v>
          </cell>
          <cell r="AA1673">
            <v>28</v>
          </cell>
          <cell r="AB1673">
            <v>9</v>
          </cell>
          <cell r="AC1673">
            <v>2563</v>
          </cell>
          <cell r="BL1673" t="str">
            <v>นางจงรักษ์ คำใจ</v>
          </cell>
          <cell r="BM1673">
            <v>883263010791</v>
          </cell>
        </row>
        <row r="1674">
          <cell r="B1674">
            <v>2518</v>
          </cell>
          <cell r="C1674">
            <v>1669</v>
          </cell>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S1674" t="str">
            <v>แขวงเชียงใหม่</v>
          </cell>
          <cell r="T1674" t="str">
            <v>ผบ4885</v>
          </cell>
          <cell r="U1674">
            <v>2561</v>
          </cell>
          <cell r="V1674">
            <v>7572</v>
          </cell>
          <cell r="W1674">
            <v>2561</v>
          </cell>
          <cell r="AA1674">
            <v>14</v>
          </cell>
          <cell r="AB1674">
            <v>8</v>
          </cell>
          <cell r="AC1674">
            <v>2561</v>
          </cell>
          <cell r="BL1674" t="str">
            <v>นางหมอกคำ มูลคำ</v>
          </cell>
          <cell r="BM1674">
            <v>823761010076</v>
          </cell>
        </row>
        <row r="1675">
          <cell r="B1675">
            <v>2519</v>
          </cell>
          <cell r="C1675">
            <v>1670</v>
          </cell>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S1675" t="str">
            <v>แขวงเชียงใหม่</v>
          </cell>
          <cell r="T1675" t="str">
            <v>ผบ.6714</v>
          </cell>
          <cell r="U1675">
            <v>2561</v>
          </cell>
          <cell r="V1675" t="str">
            <v>ผบ.8020</v>
          </cell>
          <cell r="W1675">
            <v>2561</v>
          </cell>
          <cell r="AA1675">
            <v>21</v>
          </cell>
          <cell r="AB1675">
            <v>8</v>
          </cell>
          <cell r="AC1675">
            <v>61</v>
          </cell>
          <cell r="BL1675" t="str">
            <v>นางธัญนันท์ แก้วกาวิล</v>
          </cell>
          <cell r="BM1675">
            <v>823761010183</v>
          </cell>
        </row>
        <row r="1676">
          <cell r="B1676">
            <v>2520</v>
          </cell>
          <cell r="C1676">
            <v>1671</v>
          </cell>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S1676" t="str">
            <v>แขวงเชียงใหม่</v>
          </cell>
          <cell r="T1676" t="str">
            <v>ผบ5295</v>
          </cell>
          <cell r="U1676">
            <v>2563</v>
          </cell>
          <cell r="V1676" t="str">
            <v>ผบ8016</v>
          </cell>
          <cell r="W1676">
            <v>2563</v>
          </cell>
          <cell r="X1676">
            <v>16</v>
          </cell>
          <cell r="Y1676">
            <v>11</v>
          </cell>
          <cell r="Z1676">
            <v>63</v>
          </cell>
          <cell r="BL1676" t="str">
            <v>นางสาวน้ำฝน ช่างกลกิจ</v>
          </cell>
          <cell r="BM1676">
            <v>883263011417</v>
          </cell>
        </row>
        <row r="1677">
          <cell r="B1677">
            <v>2521</v>
          </cell>
          <cell r="C1677">
            <v>1672</v>
          </cell>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S1677" t="str">
            <v>จังหวัดลำพูน</v>
          </cell>
          <cell r="T1677" t="str">
            <v>ผบ.1989</v>
          </cell>
          <cell r="U1677">
            <v>2563</v>
          </cell>
          <cell r="V1677" t="str">
            <v>ผบ2711</v>
          </cell>
          <cell r="W1677">
            <v>2563</v>
          </cell>
          <cell r="X1677">
            <v>27</v>
          </cell>
          <cell r="Y1677">
            <v>10</v>
          </cell>
          <cell r="Z1677">
            <v>63</v>
          </cell>
          <cell r="BL1677" t="str">
            <v>นางวันเพ็ญ แก้วคำ</v>
          </cell>
          <cell r="BM1677">
            <v>883263011415</v>
          </cell>
        </row>
        <row r="1678">
          <cell r="B1678">
            <v>2522</v>
          </cell>
          <cell r="C1678">
            <v>1673</v>
          </cell>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S1678" t="str">
            <v>แขวงเชียงใหม่</v>
          </cell>
          <cell r="T1678" t="str">
            <v>ผบE756</v>
          </cell>
          <cell r="U1678">
            <v>2563</v>
          </cell>
          <cell r="V1678" t="str">
            <v>E955</v>
          </cell>
          <cell r="W1678">
            <v>2563</v>
          </cell>
          <cell r="AA1678">
            <v>14</v>
          </cell>
          <cell r="AB1678">
            <v>9</v>
          </cell>
          <cell r="AC1678">
            <v>63</v>
          </cell>
          <cell r="BL1678" t="str">
            <v>นายชัยพร เทียนอ้าย</v>
          </cell>
          <cell r="BM1678">
            <v>883263010779</v>
          </cell>
        </row>
        <row r="1679">
          <cell r="B1679">
            <v>2523</v>
          </cell>
          <cell r="C1679">
            <v>1674</v>
          </cell>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S1679" t="str">
            <v>แขวงเชียงใหม่</v>
          </cell>
          <cell r="T1679" t="str">
            <v>ผบE762</v>
          </cell>
          <cell r="U1679">
            <v>2563</v>
          </cell>
          <cell r="V1679" t="str">
            <v>E972</v>
          </cell>
          <cell r="W1679">
            <v>2563</v>
          </cell>
          <cell r="AA1679">
            <v>14</v>
          </cell>
          <cell r="AB1679">
            <v>9</v>
          </cell>
          <cell r="AC1679">
            <v>63</v>
          </cell>
          <cell r="BL1679" t="str">
            <v>นายประกิต แก้วดวง</v>
          </cell>
          <cell r="BM1679">
            <v>883263010072</v>
          </cell>
        </row>
        <row r="1680">
          <cell r="B1680">
            <v>2524</v>
          </cell>
          <cell r="C1680">
            <v>1675</v>
          </cell>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S1680" t="str">
            <v>แขวงเชียงใหม่</v>
          </cell>
          <cell r="T1680" t="str">
            <v>ผบE757</v>
          </cell>
          <cell r="U1680">
            <v>2563</v>
          </cell>
          <cell r="V1680" t="str">
            <v>E956</v>
          </cell>
          <cell r="W1680">
            <v>2563</v>
          </cell>
          <cell r="AA1680">
            <v>14</v>
          </cell>
          <cell r="AB1680">
            <v>9</v>
          </cell>
          <cell r="AC1680">
            <v>63</v>
          </cell>
          <cell r="BL1680" t="str">
            <v>นายทวีพร ปินตาวัน</v>
          </cell>
          <cell r="BM1680">
            <v>883263010069</v>
          </cell>
        </row>
        <row r="1681">
          <cell r="B1681">
            <v>2525</v>
          </cell>
          <cell r="C1681">
            <v>1676</v>
          </cell>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S1681" t="str">
            <v>จังหวัดลำพูน</v>
          </cell>
          <cell r="T1681" t="str">
            <v>ผบ2428</v>
          </cell>
          <cell r="U1681">
            <v>2563</v>
          </cell>
          <cell r="V1681" t="str">
            <v>ผบ.43</v>
          </cell>
          <cell r="W1681">
            <v>2564</v>
          </cell>
          <cell r="AA1681">
            <v>9</v>
          </cell>
          <cell r="AB1681">
            <v>3</v>
          </cell>
          <cell r="AC1681">
            <v>64</v>
          </cell>
          <cell r="BL1681" t="str">
            <v>นายสมบุญ อุ่นคำ</v>
          </cell>
          <cell r="BM1681">
            <v>883263010051</v>
          </cell>
        </row>
        <row r="1682">
          <cell r="B1682">
            <v>2526</v>
          </cell>
          <cell r="C1682">
            <v>1677</v>
          </cell>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S1682" t="str">
            <v>แขวงเชียงใหม่</v>
          </cell>
          <cell r="T1682" t="str">
            <v>ผบE1572</v>
          </cell>
          <cell r="U1682">
            <v>2565</v>
          </cell>
          <cell r="V1682" t="str">
            <v>ผบE2607</v>
          </cell>
          <cell r="W1682">
            <v>2565</v>
          </cell>
          <cell r="X1682">
            <v>11</v>
          </cell>
          <cell r="Y1682">
            <v>5</v>
          </cell>
          <cell r="Z1682">
            <v>2565</v>
          </cell>
          <cell r="BL1682" t="str">
            <v>นางสาวรัตนา วณีสอน</v>
          </cell>
          <cell r="BM1682">
            <v>883263010086</v>
          </cell>
        </row>
        <row r="1683">
          <cell r="B1683">
            <v>2527</v>
          </cell>
          <cell r="C1683">
            <v>1678</v>
          </cell>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BL1683" t="str">
            <v>นางสาวอำไพ จันทรา</v>
          </cell>
          <cell r="BM1683">
            <v>0</v>
          </cell>
        </row>
        <row r="1684">
          <cell r="B1684">
            <v>2528</v>
          </cell>
          <cell r="C1684">
            <v>1679</v>
          </cell>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S1684" t="str">
            <v>แขวงเชียงใหม่</v>
          </cell>
          <cell r="T1684" t="str">
            <v>ผบ6971</v>
          </cell>
          <cell r="U1684">
            <v>2559</v>
          </cell>
          <cell r="V1684">
            <v>5374</v>
          </cell>
          <cell r="W1684">
            <v>2559</v>
          </cell>
          <cell r="AA1684">
            <v>2</v>
          </cell>
          <cell r="AB1684">
            <v>8</v>
          </cell>
          <cell r="AC1684">
            <v>2559</v>
          </cell>
          <cell r="BL1684" t="str">
            <v>นายนราห์ ชมภูยอด</v>
          </cell>
          <cell r="BM1684">
            <v>823758010658</v>
          </cell>
        </row>
        <row r="1685">
          <cell r="B1685">
            <v>2529</v>
          </cell>
          <cell r="C1685">
            <v>1680</v>
          </cell>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S1685" t="str">
            <v>จังหวัดเชียงคำ</v>
          </cell>
          <cell r="T1685" t="str">
            <v>ผบE252</v>
          </cell>
          <cell r="U1685">
            <v>2563</v>
          </cell>
          <cell r="V1685" t="str">
            <v>ผบE129</v>
          </cell>
          <cell r="W1685">
            <v>2563</v>
          </cell>
          <cell r="AA1685">
            <v>8</v>
          </cell>
          <cell r="AB1685">
            <v>9</v>
          </cell>
          <cell r="AC1685">
            <v>2563</v>
          </cell>
          <cell r="BL1685" t="str">
            <v>นางปวีณา กาติ๊บ</v>
          </cell>
          <cell r="BM1685">
            <v>883262011768</v>
          </cell>
        </row>
        <row r="1686">
          <cell r="B1686">
            <v>2530</v>
          </cell>
          <cell r="C1686">
            <v>1681</v>
          </cell>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S1686" t="str">
            <v>แขวงเชียงใหม่</v>
          </cell>
          <cell r="T1686" t="str">
            <v>ผบ.2408</v>
          </cell>
          <cell r="U1686">
            <v>2562</v>
          </cell>
          <cell r="V1686" t="str">
            <v>ผบ.3667</v>
          </cell>
          <cell r="W1686">
            <v>2562</v>
          </cell>
          <cell r="AA1686">
            <v>26</v>
          </cell>
          <cell r="AB1686">
            <v>5</v>
          </cell>
          <cell r="AC1686">
            <v>2562</v>
          </cell>
          <cell r="BL1686" t="str">
            <v>นางสาวนุชจีรา วงค์ชัย</v>
          </cell>
          <cell r="BM1686">
            <v>823761010355</v>
          </cell>
        </row>
        <row r="1687">
          <cell r="B1687">
            <v>2531</v>
          </cell>
          <cell r="C1687">
            <v>1682</v>
          </cell>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S1687" t="str">
            <v>แขวงเชียงใหม่</v>
          </cell>
          <cell r="T1687" t="str">
            <v>ผบE459</v>
          </cell>
          <cell r="U1687">
            <v>2566</v>
          </cell>
          <cell r="V1687" t="str">
            <v>ผบE3616</v>
          </cell>
          <cell r="W1687">
            <v>2566</v>
          </cell>
          <cell r="AA1687">
            <v>23</v>
          </cell>
          <cell r="AB1687">
            <v>5</v>
          </cell>
          <cell r="AC1687">
            <v>2566</v>
          </cell>
          <cell r="BL1687" t="str">
            <v>นางศิริพร ทาเรือน</v>
          </cell>
          <cell r="BM1687">
            <v>888165010396</v>
          </cell>
        </row>
        <row r="1688">
          <cell r="B1688">
            <v>2532</v>
          </cell>
          <cell r="C1688">
            <v>1683</v>
          </cell>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S1688" t="str">
            <v>แขวงเชียงใหม่</v>
          </cell>
          <cell r="T1688" t="str">
            <v>ผบE5492</v>
          </cell>
          <cell r="U1688">
            <v>2565</v>
          </cell>
          <cell r="V1688" t="str">
            <v>ผบE7605</v>
          </cell>
          <cell r="W1688">
            <v>2565</v>
          </cell>
          <cell r="BL1688" t="str">
            <v>นายขยัน ธรรมไชย</v>
          </cell>
          <cell r="BM1688">
            <v>888165010390</v>
          </cell>
        </row>
        <row r="1689">
          <cell r="B1689">
            <v>2533</v>
          </cell>
          <cell r="C1689">
            <v>1684</v>
          </cell>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S1689" t="str">
            <v>แขวงเชียงใหม่</v>
          </cell>
          <cell r="T1689" t="str">
            <v>ผบE5494</v>
          </cell>
          <cell r="U1689">
            <v>2565</v>
          </cell>
          <cell r="BL1689" t="str">
            <v>นายนคร สะสมจิตต์</v>
          </cell>
          <cell r="BM1689">
            <v>888165010397</v>
          </cell>
        </row>
        <row r="1690">
          <cell r="B1690">
            <v>2534</v>
          </cell>
          <cell r="C1690">
            <v>1685</v>
          </cell>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S1690" t="str">
            <v>จังหวัดฝาง</v>
          </cell>
          <cell r="T1690" t="str">
            <v>ผบE1409</v>
          </cell>
          <cell r="U1690">
            <v>2566</v>
          </cell>
          <cell r="V1690" t="str">
            <v>ผบE1556</v>
          </cell>
          <cell r="W1690">
            <v>2566</v>
          </cell>
          <cell r="X1690">
            <v>12</v>
          </cell>
          <cell r="Y1690">
            <v>12</v>
          </cell>
          <cell r="Z1690">
            <v>2566</v>
          </cell>
          <cell r="BL1690" t="str">
            <v>นางศิริขวัญ ตาวงค์</v>
          </cell>
          <cell r="BM1690">
            <v>883265010394</v>
          </cell>
        </row>
        <row r="1691">
          <cell r="B1691">
            <v>2535</v>
          </cell>
          <cell r="C1691">
            <v>1686</v>
          </cell>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S1691" t="str">
            <v>แขวงเชียงใหม่</v>
          </cell>
          <cell r="T1691" t="str">
            <v>ผบE6886</v>
          </cell>
          <cell r="U1691">
            <v>2566</v>
          </cell>
          <cell r="V1691">
            <v>8675</v>
          </cell>
          <cell r="W1691">
            <v>2566</v>
          </cell>
          <cell r="AA1691">
            <v>25</v>
          </cell>
          <cell r="AB1691">
            <v>9</v>
          </cell>
          <cell r="AC1691">
            <v>2566</v>
          </cell>
          <cell r="BL1691" t="str">
            <v>นางสาวนิภา บัวแผน</v>
          </cell>
          <cell r="BM1691">
            <v>888166010121</v>
          </cell>
        </row>
        <row r="1692">
          <cell r="B1692">
            <v>2536</v>
          </cell>
          <cell r="C1692">
            <v>1687</v>
          </cell>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S1692" t="str">
            <v>แขวงเชียงใหม่</v>
          </cell>
          <cell r="T1692" t="str">
            <v>ผบE6884</v>
          </cell>
          <cell r="U1692">
            <v>2566</v>
          </cell>
          <cell r="V1692">
            <v>8674</v>
          </cell>
          <cell r="W1692">
            <v>2566</v>
          </cell>
          <cell r="AA1692">
            <v>25</v>
          </cell>
          <cell r="AB1692">
            <v>9</v>
          </cell>
          <cell r="AC1692">
            <v>2566</v>
          </cell>
          <cell r="BL1692" t="str">
            <v>นางสาววิลาวรรณ แสงศิริ</v>
          </cell>
          <cell r="BM1692">
            <v>888166010122</v>
          </cell>
        </row>
        <row r="1693">
          <cell r="B1693">
            <v>2537</v>
          </cell>
          <cell r="C1693">
            <v>1689</v>
          </cell>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S1693" t="str">
            <v>จังหวัดฮอด</v>
          </cell>
          <cell r="T1693" t="str">
            <v>ผบE716</v>
          </cell>
          <cell r="U1693">
            <v>2566</v>
          </cell>
          <cell r="V1693" t="str">
            <v>ผบE913</v>
          </cell>
          <cell r="W1693">
            <v>2566</v>
          </cell>
          <cell r="AA1693">
            <v>26</v>
          </cell>
          <cell r="AB1693">
            <v>7</v>
          </cell>
          <cell r="AC1693">
            <v>2566</v>
          </cell>
          <cell r="BL1693" t="str">
            <v>นางศรีออน ต๊ะทา</v>
          </cell>
          <cell r="BM1693">
            <v>888166010132</v>
          </cell>
        </row>
        <row r="1694">
          <cell r="B1694">
            <v>2538</v>
          </cell>
          <cell r="C1694">
            <v>1690</v>
          </cell>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S1694" t="str">
            <v>แขวงเชียงใหม่</v>
          </cell>
          <cell r="T1694" t="str">
            <v>ผบE41</v>
          </cell>
          <cell r="U1694">
            <v>2566</v>
          </cell>
          <cell r="V1694" t="str">
            <v>ผบE1712</v>
          </cell>
          <cell r="W1694">
            <v>2566</v>
          </cell>
          <cell r="X1694">
            <v>7</v>
          </cell>
          <cell r="Y1694">
            <v>3</v>
          </cell>
          <cell r="Z1694">
            <v>2566</v>
          </cell>
          <cell r="BL1694" t="str">
            <v>นางสาวแก้วกานดา พงษ์ศรี</v>
          </cell>
          <cell r="BM1694">
            <v>883265010849</v>
          </cell>
        </row>
        <row r="1695">
          <cell r="B1695">
            <v>2539</v>
          </cell>
          <cell r="C1695">
            <v>1691</v>
          </cell>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S1695" t="str">
            <v>แขวงเชียงใหม่</v>
          </cell>
          <cell r="T1695" t="str">
            <v>ผบE7155</v>
          </cell>
          <cell r="U1695">
            <v>2565</v>
          </cell>
          <cell r="V1695" t="str">
            <v>ผบE1682</v>
          </cell>
          <cell r="W1695">
            <v>2566</v>
          </cell>
          <cell r="X1695">
            <v>7</v>
          </cell>
          <cell r="Y1695">
            <v>3</v>
          </cell>
          <cell r="Z1695">
            <v>2566</v>
          </cell>
          <cell r="BL1695" t="str">
            <v>นางสิริลักษณ์ รพีวิมลศุภกร</v>
          </cell>
          <cell r="BM1695" t="str">
            <v>883265010312, 883266040003</v>
          </cell>
        </row>
        <row r="1696">
          <cell r="B1696">
            <v>2540</v>
          </cell>
          <cell r="C1696">
            <v>1692</v>
          </cell>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S1696" t="str">
            <v>แขวงเชียงใหม่</v>
          </cell>
          <cell r="T1696" t="str">
            <v>ผบE1468</v>
          </cell>
          <cell r="U1696">
            <v>2566</v>
          </cell>
          <cell r="V1696" t="str">
            <v>ผบE3503</v>
          </cell>
          <cell r="W1696">
            <v>2566</v>
          </cell>
          <cell r="X1696">
            <v>22</v>
          </cell>
          <cell r="Y1696">
            <v>5</v>
          </cell>
          <cell r="Z1696">
            <v>2566</v>
          </cell>
          <cell r="BL1696" t="str">
            <v>นางสาวศรีพรรณ สุวรรณ</v>
          </cell>
          <cell r="BM1696">
            <v>883265010848</v>
          </cell>
        </row>
        <row r="1697">
          <cell r="B1697">
            <v>2541</v>
          </cell>
          <cell r="C1697">
            <v>1693</v>
          </cell>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S1697" t="str">
            <v>แขวงเชียงดาว</v>
          </cell>
          <cell r="T1697" t="str">
            <v>ผบE336</v>
          </cell>
          <cell r="U1697">
            <v>2563</v>
          </cell>
          <cell r="V1697" t="str">
            <v>ผบE320</v>
          </cell>
          <cell r="W1697">
            <v>2563</v>
          </cell>
          <cell r="AA1697">
            <v>10</v>
          </cell>
          <cell r="AB1697">
            <v>11</v>
          </cell>
          <cell r="AC1697">
            <v>2563</v>
          </cell>
          <cell r="BL1697" t="str">
            <v>นางสาวพิทยาภรณ์ อินทะบุญ</v>
          </cell>
          <cell r="BM1697">
            <v>0</v>
          </cell>
        </row>
        <row r="1698">
          <cell r="B1698">
            <v>2542</v>
          </cell>
          <cell r="C1698">
            <v>1694</v>
          </cell>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S1698" t="str">
            <v>จังหวัดเชียงใหม่</v>
          </cell>
          <cell r="T1698" t="str">
            <v>ผบE328</v>
          </cell>
          <cell r="U1698">
            <v>2566</v>
          </cell>
          <cell r="V1698" t="str">
            <v>ผบE720</v>
          </cell>
          <cell r="W1698">
            <v>2566</v>
          </cell>
          <cell r="AA1698">
            <v>15</v>
          </cell>
          <cell r="AB1698">
            <v>5</v>
          </cell>
          <cell r="AC1698">
            <v>2566</v>
          </cell>
          <cell r="BL1698" t="str">
            <v>นางสาวนิตยา คำอินต๊ะมูล</v>
          </cell>
          <cell r="BM1698">
            <v>883265010841</v>
          </cell>
        </row>
        <row r="1699">
          <cell r="B1699">
            <v>2543</v>
          </cell>
          <cell r="C1699">
            <v>1695</v>
          </cell>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S1699" t="str">
            <v>จังหวัดเชียงใหม่</v>
          </cell>
          <cell r="T1699" t="str">
            <v>ผบE1806</v>
          </cell>
          <cell r="U1699">
            <v>2565</v>
          </cell>
          <cell r="V1699" t="str">
            <v>ผบE152</v>
          </cell>
          <cell r="W1699">
            <v>2566</v>
          </cell>
          <cell r="AA1699">
            <v>31</v>
          </cell>
          <cell r="AB1699">
            <v>12</v>
          </cell>
          <cell r="AC1699">
            <v>2566</v>
          </cell>
          <cell r="BL1699" t="str">
            <v>นางอภิญญา วิถี</v>
          </cell>
          <cell r="BM1699">
            <v>883265010699</v>
          </cell>
        </row>
        <row r="1700">
          <cell r="B1700">
            <v>2544</v>
          </cell>
          <cell r="C1700">
            <v>1696</v>
          </cell>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S1700" t="str">
            <v>แขวงลำปาง</v>
          </cell>
          <cell r="T1700" t="str">
            <v>ผบE3911</v>
          </cell>
          <cell r="U1700">
            <v>2565</v>
          </cell>
          <cell r="V1700" t="str">
            <v>ผบE4248</v>
          </cell>
          <cell r="W1700">
            <v>2565</v>
          </cell>
          <cell r="X1700">
            <v>28</v>
          </cell>
          <cell r="Y1700">
            <v>11</v>
          </cell>
          <cell r="Z1700">
            <v>2565</v>
          </cell>
          <cell r="BL1700" t="str">
            <v>นางมะลิวัลย์ สุวรรณโน</v>
          </cell>
          <cell r="BM1700">
            <v>883164010388</v>
          </cell>
          <cell r="BR1700" t="str">
            <v>ไม่พบ</v>
          </cell>
        </row>
        <row r="1701">
          <cell r="B1701">
            <v>2545</v>
          </cell>
          <cell r="C1701">
            <v>1697</v>
          </cell>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S1701" t="str">
            <v>แขวงเชียงใหม่</v>
          </cell>
          <cell r="T1701" t="str">
            <v>ผบE2734</v>
          </cell>
          <cell r="U1701">
            <v>2566</v>
          </cell>
          <cell r="V1701" t="str">
            <v>ผบE5669</v>
          </cell>
          <cell r="W1701">
            <v>2566</v>
          </cell>
          <cell r="X1701">
            <v>10</v>
          </cell>
          <cell r="Y1701">
            <v>7</v>
          </cell>
          <cell r="Z1701">
            <v>2566</v>
          </cell>
          <cell r="BL1701" t="str">
            <v>นางสาวปราณี แซ่อึ้ง</v>
          </cell>
          <cell r="BM1701">
            <v>883165010895</v>
          </cell>
        </row>
        <row r="1702">
          <cell r="B1702">
            <v>2546</v>
          </cell>
          <cell r="C1702">
            <v>1698</v>
          </cell>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S1702" t="str">
            <v>แขวงเชียงใหม่</v>
          </cell>
          <cell r="T1702" t="str">
            <v>ผบE313</v>
          </cell>
          <cell r="U1702">
            <v>2566</v>
          </cell>
          <cell r="V1702" t="str">
            <v>ผบE2104</v>
          </cell>
          <cell r="W1702">
            <v>2566</v>
          </cell>
          <cell r="X1702">
            <v>18</v>
          </cell>
          <cell r="Y1702">
            <v>4</v>
          </cell>
          <cell r="Z1702">
            <v>2566</v>
          </cell>
          <cell r="BL1702" t="str">
            <v>นายสมชาย กันนะ</v>
          </cell>
          <cell r="BM1702">
            <v>883165010727</v>
          </cell>
        </row>
        <row r="1703">
          <cell r="B1703">
            <v>2547</v>
          </cell>
          <cell r="C1703">
            <v>1699</v>
          </cell>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S1703" t="str">
            <v>แขวงเชียงดาว</v>
          </cell>
          <cell r="T1703" t="str">
            <v>ผบE44</v>
          </cell>
          <cell r="U1703">
            <v>2566</v>
          </cell>
          <cell r="V1703" t="str">
            <v>ผบE145</v>
          </cell>
          <cell r="W1703">
            <v>2566</v>
          </cell>
          <cell r="X1703">
            <v>21</v>
          </cell>
          <cell r="Y1703">
            <v>2</v>
          </cell>
          <cell r="Z1703">
            <v>2566</v>
          </cell>
          <cell r="BL1703" t="str">
            <v>นางสาวสุรินดา คำคิด</v>
          </cell>
          <cell r="BM1703">
            <v>883165010725</v>
          </cell>
        </row>
        <row r="1704">
          <cell r="B1704">
            <v>2548</v>
          </cell>
          <cell r="C1704">
            <v>1700</v>
          </cell>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S1704" t="str">
            <v>แขวงเชียงดาว</v>
          </cell>
          <cell r="T1704" t="str">
            <v>ผบE925</v>
          </cell>
          <cell r="U1704">
            <v>2565</v>
          </cell>
          <cell r="V1704" t="str">
            <v>ผบE21</v>
          </cell>
          <cell r="W1704">
            <v>2566</v>
          </cell>
          <cell r="X1704">
            <v>16</v>
          </cell>
          <cell r="Y1704">
            <v>1</v>
          </cell>
          <cell r="Z1704">
            <v>2566</v>
          </cell>
          <cell r="BL1704" t="str">
            <v>นางสาวกมลชนก คำพลอย</v>
          </cell>
          <cell r="BM1704">
            <v>883165010420</v>
          </cell>
        </row>
        <row r="1705">
          <cell r="B1705">
            <v>2549</v>
          </cell>
          <cell r="C1705">
            <v>1701</v>
          </cell>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S1705" t="str">
            <v>แขวงเชียงใหม่</v>
          </cell>
          <cell r="T1705" t="str">
            <v>ผบ4732</v>
          </cell>
          <cell r="U1705">
            <v>2561</v>
          </cell>
          <cell r="V1705" t="str">
            <v>ผบ5963</v>
          </cell>
          <cell r="W1705">
            <v>2561</v>
          </cell>
          <cell r="X1705">
            <v>3</v>
          </cell>
          <cell r="Y1705">
            <v>7</v>
          </cell>
          <cell r="Z1705">
            <v>2561</v>
          </cell>
          <cell r="BL1705" t="str">
            <v>นายศักดา วงศ์ตระกูลโลหะ</v>
          </cell>
          <cell r="BM1705">
            <v>0</v>
          </cell>
        </row>
        <row r="1706">
          <cell r="B1706">
            <v>2550</v>
          </cell>
          <cell r="C1706">
            <v>1702</v>
          </cell>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S1706" t="str">
            <v>แขวงเชียงดาว</v>
          </cell>
          <cell r="T1706" t="str">
            <v>ผบE924</v>
          </cell>
          <cell r="U1706">
            <v>2565</v>
          </cell>
          <cell r="V1706" t="str">
            <v>ผบE20</v>
          </cell>
          <cell r="W1706">
            <v>2566</v>
          </cell>
          <cell r="X1706">
            <v>16</v>
          </cell>
          <cell r="Y1706">
            <v>1</v>
          </cell>
          <cell r="Z1706">
            <v>2566</v>
          </cell>
          <cell r="BL1706" t="str">
            <v>นายวรวิทย์  จอมเดช</v>
          </cell>
          <cell r="BM1706">
            <v>883165010728</v>
          </cell>
        </row>
        <row r="1707">
          <cell r="B1707">
            <v>2551</v>
          </cell>
          <cell r="C1707">
            <v>1703</v>
          </cell>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S1707" t="str">
            <v>แขวงเชียงใหม่</v>
          </cell>
          <cell r="T1707" t="str">
            <v>ผบE3671</v>
          </cell>
          <cell r="U1707">
            <v>2566</v>
          </cell>
          <cell r="V1707" t="str">
            <v>ผบE5708</v>
          </cell>
          <cell r="W1707">
            <v>2566</v>
          </cell>
          <cell r="X1707">
            <v>10</v>
          </cell>
          <cell r="Y1707">
            <v>7</v>
          </cell>
          <cell r="Z1707">
            <v>2566</v>
          </cell>
          <cell r="BL1707" t="str">
            <v>นายพงศ์กร กันทวี</v>
          </cell>
          <cell r="BM1707">
            <v>823561010050</v>
          </cell>
        </row>
        <row r="1708">
          <cell r="B1708">
            <v>2552</v>
          </cell>
          <cell r="C1708">
            <v>1704</v>
          </cell>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S1708" t="str">
            <v>จังหวัดลำพูน</v>
          </cell>
          <cell r="T1708" t="str">
            <v>ผบE929</v>
          </cell>
          <cell r="U1708">
            <v>2566</v>
          </cell>
          <cell r="V1708" t="str">
            <v>ผบE1556</v>
          </cell>
          <cell r="W1708">
            <v>2566</v>
          </cell>
          <cell r="X1708">
            <v>6</v>
          </cell>
          <cell r="Y1708">
            <v>6</v>
          </cell>
          <cell r="Z1708">
            <v>2566</v>
          </cell>
          <cell r="BL1708" t="str">
            <v>นายไชยากร ธารสุขวงศ์ไชย</v>
          </cell>
          <cell r="BM1708">
            <v>883165010726</v>
          </cell>
        </row>
        <row r="1709">
          <cell r="B1709">
            <v>2553</v>
          </cell>
          <cell r="C1709">
            <v>1705</v>
          </cell>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S1709" t="str">
            <v>จังหวัดแพร่</v>
          </cell>
          <cell r="T1709" t="str">
            <v>ผบE3203</v>
          </cell>
          <cell r="U1709">
            <v>2565</v>
          </cell>
          <cell r="V1709" t="str">
            <v>ผบE55</v>
          </cell>
          <cell r="W1709">
            <v>2566</v>
          </cell>
          <cell r="X1709">
            <v>16</v>
          </cell>
          <cell r="Y1709">
            <v>1</v>
          </cell>
          <cell r="Z1709">
            <v>2566</v>
          </cell>
          <cell r="BL1709" t="str">
            <v>นางสาวเอมสิรินันท์ ท่าทาง</v>
          </cell>
          <cell r="BM1709">
            <v>883165010114</v>
          </cell>
        </row>
        <row r="1710">
          <cell r="B1710">
            <v>2554</v>
          </cell>
          <cell r="C1710">
            <v>1706</v>
          </cell>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S1710" t="str">
            <v>จังหวัดฮอด</v>
          </cell>
          <cell r="T1710" t="str">
            <v>ผบE708</v>
          </cell>
          <cell r="U1710">
            <v>2566</v>
          </cell>
          <cell r="V1710" t="str">
            <v>ผบE908</v>
          </cell>
          <cell r="W1710">
            <v>2566</v>
          </cell>
          <cell r="AA1710">
            <v>26</v>
          </cell>
          <cell r="AB1710">
            <v>7</v>
          </cell>
          <cell r="AC1710">
            <v>2566</v>
          </cell>
          <cell r="BL1710" t="str">
            <v>นายประดิษฐ์ สรตา</v>
          </cell>
          <cell r="BM1710">
            <v>888166010127</v>
          </cell>
        </row>
        <row r="1711">
          <cell r="B1711">
            <v>2555</v>
          </cell>
          <cell r="C1711">
            <v>1707</v>
          </cell>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S1711" t="str">
            <v>จังหวัดฮอด</v>
          </cell>
          <cell r="T1711" t="str">
            <v>ผบE709</v>
          </cell>
          <cell r="U1711">
            <v>2566</v>
          </cell>
          <cell r="V1711" t="str">
            <v>ผบE909</v>
          </cell>
          <cell r="W1711">
            <v>2566</v>
          </cell>
          <cell r="AA1711">
            <v>26</v>
          </cell>
          <cell r="AB1711">
            <v>7</v>
          </cell>
          <cell r="AC1711">
            <v>2566</v>
          </cell>
          <cell r="BL1711" t="str">
            <v>นายประจักษ์ แก้วจันทร์</v>
          </cell>
          <cell r="BM1711">
            <v>888166010125</v>
          </cell>
        </row>
        <row r="1712">
          <cell r="B1712">
            <v>2556</v>
          </cell>
          <cell r="C1712">
            <v>1708</v>
          </cell>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S1712" t="str">
            <v>แขวงเชียงใหม่</v>
          </cell>
          <cell r="T1712" t="str">
            <v>ผบE7755</v>
          </cell>
          <cell r="U1712">
            <v>2565</v>
          </cell>
          <cell r="V1712" t="str">
            <v>ผบE2349</v>
          </cell>
          <cell r="W1712">
            <v>2566</v>
          </cell>
          <cell r="AA1712">
            <v>25</v>
          </cell>
          <cell r="AB1712">
            <v>4</v>
          </cell>
          <cell r="AC1712">
            <v>2566</v>
          </cell>
          <cell r="BL1712" t="str">
            <v>นายอานิสงส์ เจริญธรรม</v>
          </cell>
          <cell r="BM1712">
            <v>0</v>
          </cell>
        </row>
        <row r="1713">
          <cell r="B1713">
            <v>2557</v>
          </cell>
          <cell r="C1713">
            <v>1709</v>
          </cell>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S1713" t="str">
            <v>จังหวัดฮอด</v>
          </cell>
          <cell r="T1713" t="str">
            <v>ผบE850</v>
          </cell>
          <cell r="U1713">
            <v>2566</v>
          </cell>
          <cell r="V1713" t="str">
            <v>ผบE1096</v>
          </cell>
          <cell r="W1713">
            <v>2566</v>
          </cell>
          <cell r="X1713">
            <v>18</v>
          </cell>
          <cell r="Y1713">
            <v>9</v>
          </cell>
          <cell r="Z1713">
            <v>2566</v>
          </cell>
          <cell r="BL1713" t="str">
            <v>นางสาวแก่นจันทร์ ดีอูป</v>
          </cell>
          <cell r="BM1713">
            <v>883166010114</v>
          </cell>
        </row>
        <row r="1714">
          <cell r="B1714">
            <v>2558</v>
          </cell>
          <cell r="C1714">
            <v>1710</v>
          </cell>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S1714" t="str">
            <v>แขวงเชียงใหม่</v>
          </cell>
          <cell r="T1714" t="str">
            <v>ผบE2730</v>
          </cell>
          <cell r="U1714">
            <v>2566</v>
          </cell>
          <cell r="V1714">
            <v>5666</v>
          </cell>
          <cell r="W1714">
            <v>2566</v>
          </cell>
          <cell r="AA1714">
            <v>10</v>
          </cell>
          <cell r="AB1714">
            <v>7</v>
          </cell>
          <cell r="AC1714">
            <v>2566</v>
          </cell>
          <cell r="BL1714" t="str">
            <v>นายธนวัฒน์ กันธา</v>
          </cell>
          <cell r="BM1714">
            <v>883166010008</v>
          </cell>
        </row>
        <row r="1715">
          <cell r="B1715">
            <v>2559</v>
          </cell>
          <cell r="C1715">
            <v>1711</v>
          </cell>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S1715" t="str">
            <v>จังหวัดฝาง</v>
          </cell>
          <cell r="T1715" t="str">
            <v>ผบE1031</v>
          </cell>
          <cell r="U1715">
            <v>2566</v>
          </cell>
          <cell r="V1715" t="str">
            <v>ผบE1200</v>
          </cell>
          <cell r="W1715">
            <v>2566</v>
          </cell>
          <cell r="BL1715" t="str">
            <v>นางสาวนันธิกา สุภา</v>
          </cell>
          <cell r="BM1715">
            <v>0</v>
          </cell>
        </row>
        <row r="1716">
          <cell r="B1716">
            <v>2560</v>
          </cell>
          <cell r="C1716">
            <v>1712</v>
          </cell>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S1716" t="str">
            <v>จังหวัดฝาง</v>
          </cell>
          <cell r="T1716" t="str">
            <v>ผบE1027</v>
          </cell>
          <cell r="U1716">
            <v>2566</v>
          </cell>
          <cell r="V1716" t="str">
            <v>ผบE1335</v>
          </cell>
          <cell r="W1716">
            <v>2566</v>
          </cell>
          <cell r="X1716">
            <v>31</v>
          </cell>
          <cell r="Y1716">
            <v>11</v>
          </cell>
          <cell r="Z1716">
            <v>2566</v>
          </cell>
          <cell r="BL1716" t="str">
            <v>นางกฤษณา โค้วตระกูล</v>
          </cell>
          <cell r="BM1716">
            <v>0</v>
          </cell>
        </row>
        <row r="1717">
          <cell r="B1717">
            <v>2561</v>
          </cell>
          <cell r="C1717">
            <v>1713</v>
          </cell>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S1717" t="str">
            <v>แขวงเชียงใหม่</v>
          </cell>
          <cell r="T1717" t="str">
            <v>ผบE1909</v>
          </cell>
          <cell r="U1717">
            <v>2566</v>
          </cell>
          <cell r="V1717">
            <v>3386</v>
          </cell>
          <cell r="W1717">
            <v>2566</v>
          </cell>
          <cell r="AA1717">
            <v>19</v>
          </cell>
          <cell r="AB1717">
            <v>5</v>
          </cell>
          <cell r="AC1717">
            <v>2566</v>
          </cell>
          <cell r="BL1717" t="str">
            <v>นางสาวพัชรพร ลาภโต</v>
          </cell>
          <cell r="BM1717">
            <v>888165011197</v>
          </cell>
        </row>
        <row r="1718">
          <cell r="B1718">
            <v>2562</v>
          </cell>
          <cell r="C1718">
            <v>1714</v>
          </cell>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S1718" t="str">
            <v>แขวงเชียงใหม่</v>
          </cell>
          <cell r="T1718" t="str">
            <v>ผบE2740</v>
          </cell>
          <cell r="U1718">
            <v>2566</v>
          </cell>
          <cell r="V1718" t="str">
            <v>ผบE5703</v>
          </cell>
          <cell r="W1718">
            <v>2566</v>
          </cell>
          <cell r="X1718">
            <v>10</v>
          </cell>
          <cell r="Y1718">
            <v>7</v>
          </cell>
          <cell r="Z1718">
            <v>2566</v>
          </cell>
          <cell r="BL1718" t="str">
            <v>นายศักดิ์ชัย แสนเขียว</v>
          </cell>
          <cell r="BM1718">
            <v>883266010022</v>
          </cell>
        </row>
        <row r="1719">
          <cell r="B1719">
            <v>2563</v>
          </cell>
          <cell r="C1719">
            <v>1715</v>
          </cell>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S1719" t="str">
            <v>แขวงเชียงดาว</v>
          </cell>
          <cell r="T1719" t="str">
            <v>ผบE466</v>
          </cell>
          <cell r="U1719">
            <v>2566</v>
          </cell>
          <cell r="V1719" t="str">
            <v>ผบE579</v>
          </cell>
          <cell r="W1719">
            <v>2566</v>
          </cell>
          <cell r="X1719">
            <v>4</v>
          </cell>
          <cell r="Y1719">
            <v>7</v>
          </cell>
          <cell r="Z1719">
            <v>2566</v>
          </cell>
          <cell r="BL1719" t="str">
            <v>นายสุทน จันทร์พลอย</v>
          </cell>
          <cell r="BM1719">
            <v>883265010857</v>
          </cell>
        </row>
        <row r="1720">
          <cell r="B1720">
            <v>2564</v>
          </cell>
          <cell r="C1720">
            <v>1716</v>
          </cell>
          <cell r="G1720">
            <v>800029149260</v>
          </cell>
          <cell r="H1720" t="str">
            <v>นางสาว</v>
          </cell>
          <cell r="I1720" t="str">
            <v>วรรณวิภา</v>
          </cell>
          <cell r="J1720" t="str">
            <v>คำใจ</v>
          </cell>
          <cell r="L1720" t="str">
            <v>อมก๋อย</v>
          </cell>
          <cell r="M1720" t="str">
            <v>เชียงใหม่ 3</v>
          </cell>
          <cell r="N1720">
            <v>8</v>
          </cell>
          <cell r="O1720" t="str">
            <v>สินเชื่อธนาคารประชาชน</v>
          </cell>
          <cell r="P1720" t="str">
            <v>1.บุคคลค้ำประกัน</v>
          </cell>
          <cell r="S1720" t="str">
            <v>จังหวัดฮอด</v>
          </cell>
          <cell r="T1720" t="str">
            <v>ผบE504</v>
          </cell>
          <cell r="U1720">
            <v>2564</v>
          </cell>
          <cell r="V1720" t="str">
            <v>ผบE628</v>
          </cell>
          <cell r="W1720">
            <v>2564</v>
          </cell>
          <cell r="AA1720">
            <v>25</v>
          </cell>
          <cell r="AB1720">
            <v>10</v>
          </cell>
          <cell r="AC1720">
            <v>2564</v>
          </cell>
          <cell r="BL1720" t="str">
            <v>นางสาววรรณวิภา คำใจ</v>
          </cell>
          <cell r="BM1720">
            <v>0</v>
          </cell>
        </row>
        <row r="1721">
          <cell r="B1721">
            <v>2565</v>
          </cell>
          <cell r="C1721">
            <v>1717</v>
          </cell>
          <cell r="G1721">
            <v>800017921357</v>
          </cell>
          <cell r="H1721" t="str">
            <v>นางสาว</v>
          </cell>
          <cell r="I1721" t="str">
            <v>ธิตินันท์</v>
          </cell>
          <cell r="J1721" t="str">
            <v>เรือนจินเจ็ก</v>
          </cell>
          <cell r="L1721" t="str">
            <v>ฮอด</v>
          </cell>
          <cell r="M1721" t="str">
            <v>เชียงใหม่ 3</v>
          </cell>
          <cell r="N1721">
            <v>8</v>
          </cell>
          <cell r="P1721" t="str">
            <v>1.บุคคลค้ำประกัน</v>
          </cell>
          <cell r="S1721" t="str">
            <v>แขวงเชียงใหม่</v>
          </cell>
          <cell r="T1721" t="str">
            <v>ผบ.5799</v>
          </cell>
          <cell r="U1721">
            <v>2557</v>
          </cell>
          <cell r="V1721" t="str">
            <v>ผบ.6210</v>
          </cell>
          <cell r="W1721">
            <v>2557</v>
          </cell>
          <cell r="BL1721" t="str">
            <v>นางสาวธิตินันท์ เรือนจินเจ็ก</v>
          </cell>
          <cell r="BM1721">
            <v>0</v>
          </cell>
        </row>
        <row r="1722">
          <cell r="B1722">
            <v>2566</v>
          </cell>
          <cell r="C1722">
            <v>1718</v>
          </cell>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S1722" t="str">
            <v>แขวงเชียงใหม่</v>
          </cell>
          <cell r="T1722" t="str">
            <v>ผบE369</v>
          </cell>
          <cell r="U1722">
            <v>2566</v>
          </cell>
          <cell r="V1722" t="str">
            <v>ผบ3172</v>
          </cell>
          <cell r="W1722">
            <v>2566</v>
          </cell>
          <cell r="AA1722">
            <v>15</v>
          </cell>
          <cell r="AB1722">
            <v>5</v>
          </cell>
          <cell r="AC1722">
            <v>2566</v>
          </cell>
          <cell r="BB1722" t="str">
            <v>บันทึกผลสืบ 23-3-67//รอคัดภาพลักกษณ์</v>
          </cell>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row>
        <row r="1723">
          <cell r="B1723">
            <v>2567</v>
          </cell>
          <cell r="C1723">
            <v>1719</v>
          </cell>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S1723" t="str">
            <v>จังหวัดลำพูน</v>
          </cell>
          <cell r="T1723" t="str">
            <v>ผบE3372</v>
          </cell>
          <cell r="U1723">
            <v>2566</v>
          </cell>
          <cell r="V1723" t="str">
            <v>ผบE4046</v>
          </cell>
          <cell r="W1723">
            <v>2566</v>
          </cell>
          <cell r="AA1723">
            <v>20</v>
          </cell>
          <cell r="AB1723">
            <v>11</v>
          </cell>
          <cell r="AC1723">
            <v>2566</v>
          </cell>
          <cell r="BL1723" t="str">
            <v>นางสาวณวรา หยองอนุกูล</v>
          </cell>
          <cell r="BM1723">
            <v>0</v>
          </cell>
        </row>
        <row r="1724">
          <cell r="B1724">
            <v>2568</v>
          </cell>
          <cell r="C1724">
            <v>1720</v>
          </cell>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S1724" t="str">
            <v>จังหวัดเชียงใหม่</v>
          </cell>
          <cell r="T1724" t="str">
            <v>ผบE68</v>
          </cell>
          <cell r="U1724">
            <v>2566</v>
          </cell>
          <cell r="V1724" t="str">
            <v>ผบE470</v>
          </cell>
          <cell r="W1724">
            <v>2566</v>
          </cell>
          <cell r="AA1724">
            <v>29</v>
          </cell>
          <cell r="AB1724">
            <v>3</v>
          </cell>
          <cell r="AC1724">
            <v>2566</v>
          </cell>
          <cell r="BL1724" t="str">
            <v>นายวัชระ บัวใหญ่</v>
          </cell>
          <cell r="BM1724">
            <v>0</v>
          </cell>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BL1725" t="str">
            <v>นางสาวเพียงตะวัน ชำนาญอาสา</v>
          </cell>
          <cell r="BM1725">
            <v>883162011977</v>
          </cell>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BL1726" t="str">
            <v>นางสาวณัฐณิชา จันที</v>
          </cell>
          <cell r="BM1726">
            <v>883266010002</v>
          </cell>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AA1727">
            <v>28</v>
          </cell>
          <cell r="AB1727">
            <v>8</v>
          </cell>
          <cell r="AC1727">
            <v>2566</v>
          </cell>
          <cell r="BL1727" t="str">
            <v>นายณัธชัย พฤฒิพาณิชย์</v>
          </cell>
          <cell r="BM1727">
            <v>0</v>
          </cell>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BL1728" t="str">
            <v>นางชิวรัตน์ เจียตระกูล</v>
          </cell>
          <cell r="BM1728">
            <v>0</v>
          </cell>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AA1729">
            <v>19</v>
          </cell>
          <cell r="AB1729">
            <v>9</v>
          </cell>
          <cell r="AC1729">
            <v>2560</v>
          </cell>
          <cell r="BL1729" t="str">
            <v>นายสุริยัน ต๊ะคำ</v>
          </cell>
          <cell r="BM1729">
            <v>82370040161</v>
          </cell>
        </row>
        <row r="1730">
          <cell r="B1730">
            <v>2574</v>
          </cell>
          <cell r="G1730">
            <v>800075486517</v>
          </cell>
          <cell r="H1730" t="str">
            <v>นาย</v>
          </cell>
          <cell r="I1730" t="str">
            <v>ไชยยันต์</v>
          </cell>
          <cell r="J1730" t="str">
            <v>ยาพรม</v>
          </cell>
          <cell r="L1730" t="str">
            <v>ไชยปราการ</v>
          </cell>
          <cell r="M1730" t="str">
            <v>เชียงใหม่ 2</v>
          </cell>
          <cell r="N1730">
            <v>8</v>
          </cell>
          <cell r="O1730" t="str">
            <v>สินเชื่อธนาคารประชาชน</v>
          </cell>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BB1730" t="str">
            <v>สืบทรัพย์</v>
          </cell>
          <cell r="BL1730" t="str">
            <v>นายไชยยันต์ ยาพรม</v>
          </cell>
          <cell r="BM1730">
            <v>0</v>
          </cell>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AA1731">
            <v>4</v>
          </cell>
          <cell r="AB1731">
            <v>8</v>
          </cell>
          <cell r="AC1731">
            <v>2563</v>
          </cell>
          <cell r="BL1731" t="str">
            <v>นางสาวนารีรัตน์ หวังศรี</v>
          </cell>
          <cell r="BM1731">
            <v>883263010038</v>
          </cell>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AA1732">
            <v>19</v>
          </cell>
          <cell r="AB1732">
            <v>4</v>
          </cell>
          <cell r="AC1732">
            <v>2565</v>
          </cell>
          <cell r="BL1732" t="str">
            <v>นางวัลนิภา หนูเปี้ย</v>
          </cell>
          <cell r="BM1732">
            <v>883263010048</v>
          </cell>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AA1733">
            <v>6</v>
          </cell>
          <cell r="AB1733">
            <v>12</v>
          </cell>
          <cell r="AC1733">
            <v>2565</v>
          </cell>
          <cell r="BL1733" t="str">
            <v>นางสาวโชติรส ประทุมมา</v>
          </cell>
          <cell r="BM1733">
            <v>883263011675</v>
          </cell>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AA1734">
            <v>15</v>
          </cell>
          <cell r="AB1734">
            <v>3</v>
          </cell>
          <cell r="AC1734">
            <v>2565</v>
          </cell>
          <cell r="BL1734" t="str">
            <v>นางสาวศิราณี ฟูเมือง</v>
          </cell>
          <cell r="BM1734">
            <v>888164010104</v>
          </cell>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AA1735">
            <v>21</v>
          </cell>
          <cell r="AB1735">
            <v>11</v>
          </cell>
          <cell r="AC1735">
            <v>2564</v>
          </cell>
          <cell r="BL1735" t="str">
            <v>นายณัฐพงศ์ เปงดี</v>
          </cell>
          <cell r="BM1735">
            <v>888164010477</v>
          </cell>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AA1736">
            <v>20</v>
          </cell>
          <cell r="AB1736">
            <v>10</v>
          </cell>
          <cell r="AC1736">
            <v>2565</v>
          </cell>
          <cell r="BL1736" t="str">
            <v>นายณัฐพงศ์ ผางวารี</v>
          </cell>
          <cell r="BM1736">
            <v>888165010020</v>
          </cell>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AA1737">
            <v>27</v>
          </cell>
          <cell r="AB1737">
            <v>7</v>
          </cell>
          <cell r="AC1737">
            <v>2565</v>
          </cell>
          <cell r="BL1737" t="str">
            <v>นายสิรภัทร สุต๋าคำ</v>
          </cell>
          <cell r="BM1737">
            <v>888165010037</v>
          </cell>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AA1738">
            <v>23</v>
          </cell>
          <cell r="AB1738">
            <v>8</v>
          </cell>
          <cell r="AC1738">
            <v>2565</v>
          </cell>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T1738">
            <v>3</v>
          </cell>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AA1739">
            <v>17</v>
          </cell>
          <cell r="AB1739">
            <v>8</v>
          </cell>
          <cell r="AC1739">
            <v>2565</v>
          </cell>
          <cell r="BL1739" t="str">
            <v>นางบัวแก้ว ยาพิชัย</v>
          </cell>
          <cell r="BM1739">
            <v>888165010027</v>
          </cell>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AA1740">
            <v>27</v>
          </cell>
          <cell r="AB1740">
            <v>7</v>
          </cell>
          <cell r="AC1740">
            <v>2565</v>
          </cell>
          <cell r="BL1740" t="str">
            <v>นางสาวชลลดา อุดงหรือสงวนศิลป์</v>
          </cell>
          <cell r="BM1740">
            <v>888165010039</v>
          </cell>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AA1741">
            <v>25</v>
          </cell>
          <cell r="AB1741">
            <v>10</v>
          </cell>
          <cell r="AC1741">
            <v>2565</v>
          </cell>
          <cell r="BL1741" t="str">
            <v>นางสาวแจ่มจันทร์ เหมพันธุ์</v>
          </cell>
          <cell r="BM1741">
            <v>888165010011</v>
          </cell>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AA1742">
            <v>17</v>
          </cell>
          <cell r="AB1742">
            <v>8</v>
          </cell>
          <cell r="AC1742">
            <v>2565</v>
          </cell>
          <cell r="BL1742" t="str">
            <v>นางสาวพนิตตา ปัญญาพร</v>
          </cell>
          <cell r="BM1742">
            <v>88165010009</v>
          </cell>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AA1743">
            <v>17</v>
          </cell>
          <cell r="AB1743">
            <v>8</v>
          </cell>
          <cell r="AC1743">
            <v>2565</v>
          </cell>
          <cell r="BL1743" t="str">
            <v>นางสาวสุภาณี ศรีวิชัย</v>
          </cell>
          <cell r="BM1743">
            <v>888165010008</v>
          </cell>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AA1744">
            <v>11</v>
          </cell>
          <cell r="AB1744">
            <v>10</v>
          </cell>
          <cell r="AC1744">
            <v>2565</v>
          </cell>
          <cell r="BL1744" t="str">
            <v>นายมนูญ ติ๊บซอ</v>
          </cell>
          <cell r="BM1744">
            <v>888165010309</v>
          </cell>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AA1745">
            <v>31</v>
          </cell>
          <cell r="AB1745">
            <v>1</v>
          </cell>
          <cell r="AC1745">
            <v>2565</v>
          </cell>
          <cell r="BL1745" t="str">
            <v>นางสาวบุศรา วารินทร์</v>
          </cell>
          <cell r="BM1745">
            <v>888165010324</v>
          </cell>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AA1746">
            <v>31</v>
          </cell>
          <cell r="AB1746">
            <v>10</v>
          </cell>
          <cell r="AC1746">
            <v>2565</v>
          </cell>
          <cell r="BL1746" t="str">
            <v>นางสาวขวัญชนก  สร้อยเรือน</v>
          </cell>
          <cell r="BM1746">
            <v>888165010322</v>
          </cell>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AA1747">
            <v>22</v>
          </cell>
          <cell r="AB1747">
            <v>11</v>
          </cell>
          <cell r="AC1747">
            <v>2565</v>
          </cell>
          <cell r="BL1747" t="str">
            <v>นายสรายุทธ ยศสุข</v>
          </cell>
          <cell r="BM1747">
            <v>888165010304</v>
          </cell>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AA1748">
            <v>22</v>
          </cell>
          <cell r="AB1748">
            <v>11</v>
          </cell>
          <cell r="AC1748">
            <v>2565</v>
          </cell>
          <cell r="BL1748" t="str">
            <v>นางมาลา เป็งแก้ง</v>
          </cell>
          <cell r="BM1748">
            <v>888165010307</v>
          </cell>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AA1749">
            <v>25</v>
          </cell>
          <cell r="AB1749">
            <v>10</v>
          </cell>
          <cell r="AC1749">
            <v>2565</v>
          </cell>
          <cell r="BL1749" t="str">
            <v>นายประกาศิต กันทะนันท์</v>
          </cell>
          <cell r="BM1749">
            <v>888165010323</v>
          </cell>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AA1750">
            <v>31</v>
          </cell>
          <cell r="AB1750">
            <v>10</v>
          </cell>
          <cell r="AC1750">
            <v>2565</v>
          </cell>
          <cell r="BL1750" t="str">
            <v>นางแสงหล้า จักรแก้ว</v>
          </cell>
          <cell r="BM1750">
            <v>888165010311</v>
          </cell>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AA1751">
            <v>21</v>
          </cell>
          <cell r="AB1751">
            <v>11</v>
          </cell>
          <cell r="AC1751">
            <v>2565</v>
          </cell>
          <cell r="BL1751" t="str">
            <v>นายถนอม สิงห์โต</v>
          </cell>
          <cell r="BM1751">
            <v>888165010312</v>
          </cell>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AA1752">
            <v>21</v>
          </cell>
          <cell r="AB1752">
            <v>11</v>
          </cell>
          <cell r="AC1752">
            <v>2565</v>
          </cell>
          <cell r="BL1752" t="str">
            <v>นางสาวพิมพา เพียรชัยภูมิหรือสิริเจริญพร</v>
          </cell>
          <cell r="BM1752">
            <v>888165010308</v>
          </cell>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AA1753">
            <v>11</v>
          </cell>
          <cell r="AB1753">
            <v>10</v>
          </cell>
          <cell r="AC1753">
            <v>2565</v>
          </cell>
          <cell r="BL1753" t="str">
            <v>นางสาวพิชญานันท์ ธาดาเสาวดี</v>
          </cell>
          <cell r="BM1753">
            <v>888165010314</v>
          </cell>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AA1754">
            <v>6</v>
          </cell>
          <cell r="AB1754">
            <v>12</v>
          </cell>
          <cell r="AC1754">
            <v>2566</v>
          </cell>
          <cell r="BL1754" t="str">
            <v>นายวิฑูรย์ บรรทา</v>
          </cell>
          <cell r="BM1754">
            <v>888165010303</v>
          </cell>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AA1755">
            <v>11</v>
          </cell>
          <cell r="AB1755">
            <v>10</v>
          </cell>
          <cell r="AC1755">
            <v>2565</v>
          </cell>
          <cell r="BL1755" t="str">
            <v>นายเกร็ดทอง ภูดอนตอง</v>
          </cell>
          <cell r="BM1755">
            <v>888165010320</v>
          </cell>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AA1756">
            <v>8</v>
          </cell>
          <cell r="AB1756">
            <v>5</v>
          </cell>
          <cell r="AC1756">
            <v>2566</v>
          </cell>
          <cell r="BL1756" t="str">
            <v>นายณัฐพงศ์ เพชรเสนา</v>
          </cell>
          <cell r="BM1756">
            <v>888165010638</v>
          </cell>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AA1757">
            <v>26</v>
          </cell>
          <cell r="AB1757">
            <v>7</v>
          </cell>
          <cell r="AC1757">
            <v>2566</v>
          </cell>
          <cell r="BL1757" t="str">
            <v>นางสาวสาวิตรี งามช่วง</v>
          </cell>
          <cell r="BM1757">
            <v>888166010140</v>
          </cell>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AA1758">
            <v>12</v>
          </cell>
          <cell r="AB1758">
            <v>10</v>
          </cell>
          <cell r="AC1758">
            <v>2566</v>
          </cell>
          <cell r="BL1758" t="str">
            <v>นายวิทยาหรือธัชชยุต ใจบานหรือหิรัญวิทยา</v>
          </cell>
          <cell r="BM1758">
            <v>888166010136</v>
          </cell>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AA1759">
            <v>26</v>
          </cell>
          <cell r="AB1759">
            <v>7</v>
          </cell>
          <cell r="AC1759">
            <v>2566</v>
          </cell>
          <cell r="BL1759" t="str">
            <v>นางจิรภา โอบอ้อม</v>
          </cell>
          <cell r="BM1759">
            <v>888166010131</v>
          </cell>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BL1760" t="str">
            <v>นายโกวิทย์ สุรินทร์</v>
          </cell>
          <cell r="BM1760">
            <v>888166010130</v>
          </cell>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AA1761">
            <v>18</v>
          </cell>
          <cell r="AB1761">
            <v>9</v>
          </cell>
          <cell r="AC1761">
            <v>2566</v>
          </cell>
          <cell r="BL1761" t="str">
            <v>นายเสร็จสาร ตั๋นแก้ว</v>
          </cell>
          <cell r="BM1761">
            <v>888166010124</v>
          </cell>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AA1762">
            <v>24</v>
          </cell>
          <cell r="AB1762">
            <v>10</v>
          </cell>
          <cell r="AC1762">
            <v>2566</v>
          </cell>
          <cell r="BL1762" t="str">
            <v>นาง, นายแพร, บุญเจือ ทิพเนตร, ทิพเนตร</v>
          </cell>
          <cell r="BM1762">
            <v>888166010123</v>
          </cell>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AA1763">
            <v>29</v>
          </cell>
          <cell r="AB1763">
            <v>8</v>
          </cell>
          <cell r="AC1763">
            <v>2566</v>
          </cell>
          <cell r="BL1763" t="str">
            <v>นายสัณหรส หย่าจอ</v>
          </cell>
          <cell r="BM1763">
            <v>888166010118</v>
          </cell>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AA1764">
            <v>26</v>
          </cell>
          <cell r="AB1764">
            <v>7</v>
          </cell>
          <cell r="AC1764">
            <v>2566</v>
          </cell>
          <cell r="BL1764" t="str">
            <v>นายไพรศาล คำใจ</v>
          </cell>
          <cell r="BM1764">
            <v>888166010117</v>
          </cell>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AA1765">
            <v>18</v>
          </cell>
          <cell r="AB1765">
            <v>9</v>
          </cell>
          <cell r="AC1765">
            <v>2566</v>
          </cell>
          <cell r="BL1765" t="str">
            <v>นายพนิตพันธ์ เจริญปัญญาเนตร</v>
          </cell>
          <cell r="BM1765">
            <v>888166010116</v>
          </cell>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AA1766">
            <v>18</v>
          </cell>
          <cell r="AB1766">
            <v>9</v>
          </cell>
          <cell r="AC1766">
            <v>2566</v>
          </cell>
          <cell r="BL1766" t="str">
            <v>นางกิรณา เทียนเล็ก</v>
          </cell>
          <cell r="BM1766">
            <v>888166010113</v>
          </cell>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BL1767" t="str">
            <v>นางสาวรัตนาภรณ์ นามดี</v>
          </cell>
          <cell r="BM1767">
            <v>883163011451</v>
          </cell>
        </row>
        <row r="1768">
          <cell r="B1768">
            <v>2612</v>
          </cell>
          <cell r="C1768">
            <v>1764</v>
          </cell>
          <cell r="G1768" t="str">
            <v>800090034086,
800090034094,
800090034102</v>
          </cell>
          <cell r="H1768" t="str">
            <v>นางสาว</v>
          </cell>
          <cell r="I1768" t="str">
            <v>กัลยา</v>
          </cell>
          <cell r="J1768" t="str">
            <v>ธนูคำ</v>
          </cell>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BL1768" t="str">
            <v>นางสาวกัลยา ธนูคำ</v>
          </cell>
          <cell r="BM1768">
            <v>883266040006</v>
          </cell>
        </row>
        <row r="1769">
          <cell r="B1769">
            <v>2613</v>
          </cell>
          <cell r="C1769">
            <v>1765</v>
          </cell>
          <cell r="G1769" t="str">
            <v>800057515572,
800057515580,
800057515598,
800042209893</v>
          </cell>
          <cell r="H1769" t="str">
            <v>นาย,นางสาว</v>
          </cell>
          <cell r="I1769" t="str">
            <v>อติรุจ,จิตตานันท์</v>
          </cell>
          <cell r="J1769" t="str">
            <v>อินนันท์,ดวงปัญญา</v>
          </cell>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BL1769" t="str">
            <v>นายอติรุจ อินนันท์, นางสาวจิตตานันท์ ดวงปัญญา</v>
          </cell>
          <cell r="BM1769">
            <v>883266040005</v>
          </cell>
        </row>
        <row r="1770">
          <cell r="B1770">
            <v>2614</v>
          </cell>
          <cell r="C1770">
            <v>1766</v>
          </cell>
          <cell r="G1770" t="str">
            <v>800094743641,
800094743682</v>
          </cell>
          <cell r="H1770" t="str">
            <v>นางสาว</v>
          </cell>
          <cell r="I1770" t="str">
            <v>ภริตพร</v>
          </cell>
          <cell r="J1770" t="str">
            <v>ภูดอนตอง</v>
          </cell>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BL1770" t="str">
            <v>นางสาวภริตพร ภูดอนตอง</v>
          </cell>
          <cell r="BM1770">
            <v>883263012012</v>
          </cell>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AA1771">
            <v>16</v>
          </cell>
          <cell r="AB1771">
            <v>1</v>
          </cell>
          <cell r="AC1771">
            <v>2560</v>
          </cell>
          <cell r="BL1771" t="str">
            <v>นางพจนา บุญสุทธิ์</v>
          </cell>
          <cell r="BM1771">
            <v>0</v>
          </cell>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AA1772">
            <v>30</v>
          </cell>
          <cell r="AB1772">
            <v>1</v>
          </cell>
          <cell r="AC1772">
            <v>2560</v>
          </cell>
          <cell r="BL1772" t="str">
            <v>นางสาวอัญชลินทร์  ธนะปรียวัชร์</v>
          </cell>
          <cell r="BM1772">
            <v>0</v>
          </cell>
        </row>
        <row r="1773">
          <cell r="B1773">
            <v>2617</v>
          </cell>
          <cell r="C1773">
            <v>1769</v>
          </cell>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BL1773" t="str">
            <v>นาย,นางเดชา,จันทร์จิรา สุ่มใจยา</v>
          </cell>
          <cell r="BM1773">
            <v>0</v>
          </cell>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BL1774" t="str">
            <v>นางประนอม วงศ์สูง</v>
          </cell>
          <cell r="BM1774">
            <v>0</v>
          </cell>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S1775" t="str">
            <v>แขวงเชียงใหม่</v>
          </cell>
          <cell r="T1775" t="str">
            <v>ผบE7484</v>
          </cell>
          <cell r="U1775">
            <v>2565</v>
          </cell>
          <cell r="V1775" t="str">
            <v>ผบE5214</v>
          </cell>
          <cell r="W1775">
            <v>2565</v>
          </cell>
          <cell r="X1775">
            <v>25</v>
          </cell>
          <cell r="Y1775">
            <v>10</v>
          </cell>
          <cell r="Z1775">
            <v>2565</v>
          </cell>
          <cell r="BL1775" t="str">
            <v>นางสาวอุไรวรรณ เปี้ยกันทา</v>
          </cell>
          <cell r="BM1775">
            <v>0</v>
          </cell>
        </row>
        <row r="1776">
          <cell r="B1776">
            <v>2620</v>
          </cell>
          <cell r="C1776">
            <v>1772</v>
          </cell>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S1776" t="str">
            <v>แขวงเชียงใหม่</v>
          </cell>
          <cell r="T1776" t="str">
            <v>ผบE331</v>
          </cell>
          <cell r="U1776">
            <v>2566</v>
          </cell>
          <cell r="V1776" t="str">
            <v>ผบE3539</v>
          </cell>
          <cell r="W1776">
            <v>2566</v>
          </cell>
          <cell r="AA1776">
            <v>23</v>
          </cell>
          <cell r="AB1776">
            <v>5</v>
          </cell>
          <cell r="AC1776">
            <v>2566</v>
          </cell>
          <cell r="BL1776" t="str">
            <v>นายประสพโชค ตุ้ยดง</v>
          </cell>
          <cell r="BM1776">
            <v>0</v>
          </cell>
        </row>
        <row r="1777">
          <cell r="B1777">
            <v>2621</v>
          </cell>
          <cell r="C1777">
            <v>1773</v>
          </cell>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S1777" t="str">
            <v>แขวงเชียงใหม่</v>
          </cell>
          <cell r="T1777" t="str">
            <v>ผบE323</v>
          </cell>
          <cell r="U1777">
            <v>2566</v>
          </cell>
          <cell r="V1777" t="str">
            <v>ผบE2298</v>
          </cell>
          <cell r="W1777">
            <v>2566</v>
          </cell>
          <cell r="X1777">
            <v>24</v>
          </cell>
          <cell r="Y1777">
            <v>4</v>
          </cell>
          <cell r="Z1777">
            <v>2566</v>
          </cell>
          <cell r="BL1777" t="str">
            <v>นางจันทร์ดี  ทำสวน</v>
          </cell>
          <cell r="BM1777">
            <v>0</v>
          </cell>
        </row>
        <row r="1778">
          <cell r="B1778">
            <v>2622</v>
          </cell>
          <cell r="C1778">
            <v>1774</v>
          </cell>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S1778" t="str">
            <v>แขวงเชียงใหม่</v>
          </cell>
          <cell r="T1778" t="str">
            <v>ผบE379</v>
          </cell>
          <cell r="U1778">
            <v>2566</v>
          </cell>
          <cell r="V1778" t="str">
            <v>ผบE2332</v>
          </cell>
          <cell r="W1778">
            <v>2566</v>
          </cell>
          <cell r="X1778">
            <v>24</v>
          </cell>
          <cell r="Y1778">
            <v>4</v>
          </cell>
          <cell r="Z1778">
            <v>2566</v>
          </cell>
          <cell r="BL1778" t="str">
            <v>นางสาวจุฑามาศ ปุดตา</v>
          </cell>
          <cell r="BM1778">
            <v>0</v>
          </cell>
        </row>
        <row r="1779">
          <cell r="B1779">
            <v>2623</v>
          </cell>
          <cell r="C1779">
            <v>1775</v>
          </cell>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S1779" t="str">
            <v>แขวงเชียงใหม่</v>
          </cell>
          <cell r="T1779" t="str">
            <v>ผบE1895</v>
          </cell>
          <cell r="U1779">
            <v>2566</v>
          </cell>
          <cell r="V1779" t="str">
            <v>ผบE3378</v>
          </cell>
          <cell r="W1779">
            <v>2566</v>
          </cell>
          <cell r="X1779">
            <v>19</v>
          </cell>
          <cell r="Y1779">
            <v>5</v>
          </cell>
          <cell r="Z1779">
            <v>2566</v>
          </cell>
          <cell r="BL1779" t="str">
            <v>นางสาวลิขิตตา มุ่งหมาย</v>
          </cell>
          <cell r="BM1779">
            <v>0</v>
          </cell>
        </row>
        <row r="1780">
          <cell r="B1780">
            <v>2624</v>
          </cell>
          <cell r="C1780">
            <v>1776</v>
          </cell>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S1780" t="str">
            <v>แขวงเชียงใหม่</v>
          </cell>
          <cell r="T1780" t="str">
            <v>ผบE326</v>
          </cell>
          <cell r="U1780">
            <v>2566</v>
          </cell>
          <cell r="V1780" t="str">
            <v>ผบE2299</v>
          </cell>
          <cell r="W1780">
            <v>2566</v>
          </cell>
          <cell r="X1780">
            <v>24</v>
          </cell>
          <cell r="Y1780">
            <v>4</v>
          </cell>
          <cell r="Z1780">
            <v>2566</v>
          </cell>
          <cell r="BL1780" t="str">
            <v>นายอนุพงค์ ต่อมคำ</v>
          </cell>
          <cell r="BM1780">
            <v>0</v>
          </cell>
        </row>
        <row r="1781">
          <cell r="B1781">
            <v>2625</v>
          </cell>
          <cell r="C1781">
            <v>1777</v>
          </cell>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S1781" t="str">
            <v>แขวงเชียงใหม่</v>
          </cell>
          <cell r="T1781" t="str">
            <v>ผบE328</v>
          </cell>
          <cell r="U1781">
            <v>2566</v>
          </cell>
          <cell r="V1781" t="str">
            <v>ผบE2331</v>
          </cell>
          <cell r="W1781">
            <v>2566</v>
          </cell>
          <cell r="X1781">
            <v>24</v>
          </cell>
          <cell r="Y1781">
            <v>4</v>
          </cell>
          <cell r="Z1781">
            <v>2566</v>
          </cell>
          <cell r="BL1781" t="str">
            <v>นายปราณนต์ หน่ออินตา</v>
          </cell>
          <cell r="BM1781">
            <v>0</v>
          </cell>
        </row>
        <row r="1782">
          <cell r="B1782">
            <v>2626</v>
          </cell>
          <cell r="C1782">
            <v>1778</v>
          </cell>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S1782" t="str">
            <v>แขวงเชียงใหม่</v>
          </cell>
          <cell r="T1782" t="str">
            <v>ผบE383</v>
          </cell>
          <cell r="U1782">
            <v>2566</v>
          </cell>
          <cell r="V1782" t="str">
            <v>ผบE2280</v>
          </cell>
          <cell r="W1782">
            <v>2566</v>
          </cell>
          <cell r="AA1782">
            <v>24</v>
          </cell>
          <cell r="AB1782">
            <v>4</v>
          </cell>
          <cell r="AC1782">
            <v>2566</v>
          </cell>
          <cell r="BL1782" t="str">
            <v>นางสาวนงเยาว์ โพธานารักษ์</v>
          </cell>
          <cell r="BM1782">
            <v>0</v>
          </cell>
        </row>
        <row r="1783">
          <cell r="B1783">
            <v>2627</v>
          </cell>
          <cell r="C1783">
            <v>1779</v>
          </cell>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S1783" t="str">
            <v>จังหวัดฮอด</v>
          </cell>
          <cell r="T1783" t="str">
            <v>ผบE203</v>
          </cell>
          <cell r="U1783">
            <v>2566</v>
          </cell>
          <cell r="V1783" t="str">
            <v>ผบE566</v>
          </cell>
          <cell r="W1783">
            <v>2566</v>
          </cell>
          <cell r="X1783">
            <v>1</v>
          </cell>
          <cell r="Y1783">
            <v>6</v>
          </cell>
          <cell r="Z1783">
            <v>2566</v>
          </cell>
          <cell r="BL1783" t="str">
            <v>นายสุรวัช ฟ้ากุศล</v>
          </cell>
          <cell r="BM1783">
            <v>0</v>
          </cell>
        </row>
        <row r="1784">
          <cell r="B1784">
            <v>2628</v>
          </cell>
          <cell r="C1784">
            <v>1780</v>
          </cell>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S1784" t="str">
            <v>จังหวัดฝาง</v>
          </cell>
          <cell r="T1784" t="str">
            <v>ผบE1241</v>
          </cell>
          <cell r="U1784">
            <v>2566</v>
          </cell>
          <cell r="V1784" t="str">
            <v>ผบE1473</v>
          </cell>
          <cell r="W1784">
            <v>2566</v>
          </cell>
          <cell r="AA1784">
            <v>28</v>
          </cell>
          <cell r="AB1784">
            <v>11</v>
          </cell>
          <cell r="AC1784">
            <v>2566</v>
          </cell>
          <cell r="BL1784" t="str">
            <v>นางสาวจุฑามาศ แก้วภา</v>
          </cell>
          <cell r="BM1784">
            <v>0</v>
          </cell>
        </row>
        <row r="1785">
          <cell r="B1785">
            <v>2629</v>
          </cell>
          <cell r="C1785">
            <v>1781</v>
          </cell>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S1785" t="str">
            <v>แขวงเชียงใหม่</v>
          </cell>
          <cell r="T1785" t="str">
            <v>ผบE55</v>
          </cell>
          <cell r="U1785">
            <v>2566</v>
          </cell>
          <cell r="V1785" t="str">
            <v>ผบE1812</v>
          </cell>
          <cell r="W1785">
            <v>2566</v>
          </cell>
          <cell r="AA1785">
            <v>13</v>
          </cell>
          <cell r="AB1785">
            <v>3</v>
          </cell>
          <cell r="AC1785">
            <v>2566</v>
          </cell>
          <cell r="BL1785" t="str">
            <v>นายสิงหลกะ สืบท้าว</v>
          </cell>
          <cell r="BM1785">
            <v>0</v>
          </cell>
        </row>
        <row r="1786">
          <cell r="B1786">
            <v>2630</v>
          </cell>
          <cell r="C1786">
            <v>1782</v>
          </cell>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S1786" t="str">
            <v>จังหวัดฮอด</v>
          </cell>
          <cell r="T1786" t="str">
            <v>ผบ.603</v>
          </cell>
          <cell r="U1786">
            <v>2557</v>
          </cell>
          <cell r="V1786" t="str">
            <v>ผบE721</v>
          </cell>
          <cell r="W1786">
            <v>2567</v>
          </cell>
          <cell r="AA1786">
            <v>7</v>
          </cell>
          <cell r="AB1786">
            <v>10</v>
          </cell>
          <cell r="AC1786">
            <v>2557</v>
          </cell>
          <cell r="BL1786" t="str">
            <v>นางพิกุล ปวงคำ</v>
          </cell>
          <cell r="BM1786">
            <v>0</v>
          </cell>
        </row>
        <row r="1787">
          <cell r="B1787">
            <v>2631</v>
          </cell>
          <cell r="C1787">
            <v>1783</v>
          </cell>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S1787" t="str">
            <v>แขวงเชียงใหม่</v>
          </cell>
          <cell r="T1787" t="str">
            <v>ผบE5356</v>
          </cell>
          <cell r="U1787">
            <v>2565</v>
          </cell>
          <cell r="V1787" t="str">
            <v>ผบE8585</v>
          </cell>
          <cell r="W1787">
            <v>2565</v>
          </cell>
          <cell r="X1787">
            <v>29</v>
          </cell>
          <cell r="Y1787">
            <v>11</v>
          </cell>
          <cell r="Z1787">
            <v>2565</v>
          </cell>
          <cell r="BL1787" t="str">
            <v>นางสาวสาระภี สีสมหรือยะตุ้ย</v>
          </cell>
          <cell r="BM1787">
            <v>0</v>
          </cell>
        </row>
        <row r="1788">
          <cell r="B1788">
            <v>2632</v>
          </cell>
          <cell r="C1788">
            <v>1784</v>
          </cell>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S1788" t="str">
            <v>แขวงเชียงใหม่</v>
          </cell>
          <cell r="T1788" t="str">
            <v>ผบE5353</v>
          </cell>
          <cell r="U1788">
            <v>2565</v>
          </cell>
          <cell r="V1788" t="str">
            <v>ผบE311</v>
          </cell>
          <cell r="W1788">
            <v>2566</v>
          </cell>
          <cell r="X1788">
            <v>23</v>
          </cell>
          <cell r="Y1788">
            <v>1</v>
          </cell>
          <cell r="Z1788">
            <v>2566</v>
          </cell>
          <cell r="BL1788" t="str">
            <v>นายพรมงคล ตาแก้ว</v>
          </cell>
          <cell r="BM1788">
            <v>0</v>
          </cell>
        </row>
        <row r="1789">
          <cell r="B1789">
            <v>2633</v>
          </cell>
          <cell r="C1789">
            <v>1785</v>
          </cell>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S1789" t="str">
            <v>จังหวัดเชียงใหม่</v>
          </cell>
          <cell r="T1789" t="str">
            <v>ผบ1244</v>
          </cell>
          <cell r="U1789">
            <v>2561</v>
          </cell>
          <cell r="V1789" t="str">
            <v>ผบ1730</v>
          </cell>
          <cell r="W1789">
            <v>2561</v>
          </cell>
          <cell r="AA1789">
            <v>26</v>
          </cell>
          <cell r="AB1789">
            <v>7</v>
          </cell>
          <cell r="AC1789">
            <v>2561</v>
          </cell>
          <cell r="BL1789" t="str">
            <v>นางสาวนันทิยา นวฐิติกุล</v>
          </cell>
          <cell r="BM1789">
            <v>0</v>
          </cell>
        </row>
        <row r="1790">
          <cell r="B1790">
            <v>2634</v>
          </cell>
          <cell r="C1790">
            <v>1786</v>
          </cell>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S1790" t="str">
            <v>แขวงเชียงใหม่</v>
          </cell>
          <cell r="T1790" t="str">
            <v>ผบ.4830</v>
          </cell>
          <cell r="U1790">
            <v>2562</v>
          </cell>
          <cell r="V1790" t="str">
            <v>ผบ.4990</v>
          </cell>
          <cell r="W1790">
            <v>2562</v>
          </cell>
          <cell r="AA1790">
            <v>16</v>
          </cell>
          <cell r="AB1790">
            <v>6</v>
          </cell>
          <cell r="AC1790">
            <v>2562</v>
          </cell>
          <cell r="BL1790" t="str">
            <v>นายณัฐวัฒน์ วรเมธากร</v>
          </cell>
          <cell r="BM1790">
            <v>0</v>
          </cell>
        </row>
        <row r="1791">
          <cell r="B1791">
            <v>2635</v>
          </cell>
          <cell r="C1791">
            <v>1787</v>
          </cell>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S1791" t="str">
            <v>แขวงเชียงใหม่</v>
          </cell>
          <cell r="T1791" t="str">
            <v>ผบE9605</v>
          </cell>
          <cell r="U1791">
            <v>2566</v>
          </cell>
          <cell r="V1791" t="str">
            <v>ผบE10980</v>
          </cell>
          <cell r="W1791">
            <v>2566</v>
          </cell>
          <cell r="AA1791">
            <v>17</v>
          </cell>
          <cell r="AB1791">
            <v>11</v>
          </cell>
          <cell r="AC1791">
            <v>2566</v>
          </cell>
          <cell r="BL1791" t="str">
            <v>นายดาวชัย สุกันทา</v>
          </cell>
          <cell r="BM1791">
            <v>888166010339</v>
          </cell>
        </row>
        <row r="1792">
          <cell r="B1792">
            <v>2636</v>
          </cell>
          <cell r="C1792">
            <v>1788</v>
          </cell>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S1792" t="str">
            <v>จังหวัดฮอด</v>
          </cell>
          <cell r="T1792" t="str">
            <v>ผบE715</v>
          </cell>
          <cell r="U1792">
            <v>2566</v>
          </cell>
          <cell r="V1792" t="str">
            <v>ผบE898</v>
          </cell>
          <cell r="W1792">
            <v>2566</v>
          </cell>
          <cell r="BL1792" t="str">
            <v>นายทีแป จารุเมธาวี</v>
          </cell>
          <cell r="BM1792">
            <v>0</v>
          </cell>
        </row>
        <row r="1793">
          <cell r="B1793">
            <v>2637</v>
          </cell>
          <cell r="C1793">
            <v>1789</v>
          </cell>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S1793" t="str">
            <v>จังหวัดเชียงใหม่</v>
          </cell>
          <cell r="T1793" t="str">
            <v>ผบE1518</v>
          </cell>
          <cell r="U1793">
            <v>2566</v>
          </cell>
          <cell r="V1793" t="str">
            <v>ผบE1902</v>
          </cell>
          <cell r="W1793">
            <v>2566</v>
          </cell>
          <cell r="X1793">
            <v>16</v>
          </cell>
          <cell r="Y1793">
            <v>10</v>
          </cell>
          <cell r="Z1793">
            <v>2566</v>
          </cell>
          <cell r="BL1793" t="str">
            <v>นายสุขคำ ป๊อกแก้ว</v>
          </cell>
          <cell r="BM1793">
            <v>0</v>
          </cell>
        </row>
        <row r="1794">
          <cell r="B1794">
            <v>2638</v>
          </cell>
          <cell r="C1794">
            <v>1790</v>
          </cell>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S1794" t="str">
            <v>จังหวัดฮอด</v>
          </cell>
          <cell r="T1794" t="str">
            <v>ผบE707</v>
          </cell>
          <cell r="U1794">
            <v>2566</v>
          </cell>
          <cell r="V1794" t="str">
            <v>ผบE897</v>
          </cell>
          <cell r="W1794">
            <v>2566</v>
          </cell>
          <cell r="X1794">
            <v>26</v>
          </cell>
          <cell r="Y1794">
            <v>7</v>
          </cell>
          <cell r="Z1794">
            <v>2566</v>
          </cell>
          <cell r="BL1794" t="str">
            <v>นายยุทรพัทธ์ พรพชรเดช</v>
          </cell>
          <cell r="BM1794">
            <v>0</v>
          </cell>
        </row>
        <row r="1795">
          <cell r="B1795">
            <v>2639</v>
          </cell>
          <cell r="C1795">
            <v>1791</v>
          </cell>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S1795" t="str">
            <v>จังหวัดฮอด</v>
          </cell>
          <cell r="T1795" t="str">
            <v>ผบE720</v>
          </cell>
          <cell r="U1795">
            <v>2566</v>
          </cell>
          <cell r="V1795" t="str">
            <v>ผบE904</v>
          </cell>
          <cell r="W1795">
            <v>2566</v>
          </cell>
          <cell r="X1795">
            <v>26</v>
          </cell>
          <cell r="Y1795">
            <v>7</v>
          </cell>
          <cell r="Z1795">
            <v>2566</v>
          </cell>
          <cell r="BL1795" t="str">
            <v>นางสาวชุลีมาส บุญเทียม</v>
          </cell>
          <cell r="BM1795">
            <v>0</v>
          </cell>
        </row>
        <row r="1796">
          <cell r="B1796">
            <v>2640</v>
          </cell>
          <cell r="C1796">
            <v>1792</v>
          </cell>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S1796" t="str">
            <v>แขวงเชียงใหม่</v>
          </cell>
          <cell r="T1796" t="str">
            <v>ผบE6890</v>
          </cell>
          <cell r="U1796">
            <v>2566</v>
          </cell>
          <cell r="V1796" t="str">
            <v>ผบE11045</v>
          </cell>
          <cell r="W1796">
            <v>2566</v>
          </cell>
          <cell r="X1796">
            <v>20</v>
          </cell>
          <cell r="Y1796">
            <v>11</v>
          </cell>
          <cell r="Z1796">
            <v>2566</v>
          </cell>
          <cell r="BL1796" t="str">
            <v>นายณัฐวุฒิ สุนันตา</v>
          </cell>
          <cell r="BM1796">
            <v>0</v>
          </cell>
        </row>
        <row r="1797">
          <cell r="B1797">
            <v>2641</v>
          </cell>
          <cell r="C1797">
            <v>1793</v>
          </cell>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S1797" t="str">
            <v>จังหวัดฮอด</v>
          </cell>
          <cell r="T1797" t="str">
            <v>ผบE710</v>
          </cell>
          <cell r="U1797">
            <v>2566</v>
          </cell>
          <cell r="V1797" t="str">
            <v>ผบE901</v>
          </cell>
          <cell r="W1797">
            <v>2566</v>
          </cell>
          <cell r="X1797">
            <v>26</v>
          </cell>
          <cell r="Y1797">
            <v>7</v>
          </cell>
          <cell r="Z1797">
            <v>2566</v>
          </cell>
          <cell r="BL1797" t="str">
            <v>นายสุทัศน์ ยงศักดิ์วัฒน์</v>
          </cell>
          <cell r="BM1797">
            <v>0</v>
          </cell>
        </row>
        <row r="1798">
          <cell r="B1798">
            <v>2642</v>
          </cell>
          <cell r="C1798">
            <v>1794</v>
          </cell>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S1798" t="str">
            <v>จังหวัดฮอด</v>
          </cell>
          <cell r="T1798" t="str">
            <v>ผบE719</v>
          </cell>
          <cell r="U1798">
            <v>2566</v>
          </cell>
          <cell r="V1798" t="str">
            <v>ผบE899</v>
          </cell>
          <cell r="W1798">
            <v>2566</v>
          </cell>
          <cell r="X1798">
            <v>26</v>
          </cell>
          <cell r="Y1798">
            <v>7</v>
          </cell>
          <cell r="Z1798">
            <v>2566</v>
          </cell>
          <cell r="BL1798" t="str">
            <v>นางสาวจันทร์ เป็งติ๊บ</v>
          </cell>
          <cell r="BM1798">
            <v>0</v>
          </cell>
        </row>
        <row r="1799">
          <cell r="B1799">
            <v>2643</v>
          </cell>
          <cell r="C1799">
            <v>1795</v>
          </cell>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S1799" t="str">
            <v>จังหวัดฮอด</v>
          </cell>
          <cell r="T1799" t="str">
            <v>ผบE712</v>
          </cell>
          <cell r="U1799">
            <v>2566</v>
          </cell>
          <cell r="V1799" t="str">
            <v>ผบE902</v>
          </cell>
          <cell r="W1799">
            <v>2566</v>
          </cell>
          <cell r="X1799">
            <v>26</v>
          </cell>
          <cell r="Y1799">
            <v>7</v>
          </cell>
          <cell r="Z1799">
            <v>2566</v>
          </cell>
          <cell r="BL1799" t="str">
            <v>นางสาวนันทัชพร ไหวยะ</v>
          </cell>
          <cell r="BM1799">
            <v>0</v>
          </cell>
        </row>
        <row r="1800">
          <cell r="B1800">
            <v>2644</v>
          </cell>
          <cell r="C1800">
            <v>1796</v>
          </cell>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S1800" t="str">
            <v>จังหวัดฮอด</v>
          </cell>
          <cell r="T1800" t="str">
            <v>ผบE856</v>
          </cell>
          <cell r="U1800">
            <v>2566</v>
          </cell>
          <cell r="V1800" t="str">
            <v>ผบE1101</v>
          </cell>
          <cell r="W1800">
            <v>2566</v>
          </cell>
          <cell r="X1800">
            <v>18</v>
          </cell>
          <cell r="Y1800">
            <v>9</v>
          </cell>
          <cell r="Z1800">
            <v>2566</v>
          </cell>
          <cell r="BL1800" t="str">
            <v>นายสุวิวัตร พุทธา</v>
          </cell>
          <cell r="BM1800">
            <v>0</v>
          </cell>
        </row>
        <row r="1801">
          <cell r="B1801">
            <v>2645</v>
          </cell>
          <cell r="C1801">
            <v>1797</v>
          </cell>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S1801" t="str">
            <v>จังหวัดฮอด</v>
          </cell>
          <cell r="T1801" t="str">
            <v>ผบE718</v>
          </cell>
          <cell r="U1801">
            <v>2566</v>
          </cell>
          <cell r="V1801" t="str">
            <v>ผบE903</v>
          </cell>
          <cell r="W1801">
            <v>2566</v>
          </cell>
          <cell r="X1801">
            <v>26</v>
          </cell>
          <cell r="Y1801">
            <v>7</v>
          </cell>
          <cell r="Z1801">
            <v>2566</v>
          </cell>
          <cell r="BL1801" t="str">
            <v>นางธารารัตน์ ดีคำ</v>
          </cell>
          <cell r="BM1801">
            <v>0</v>
          </cell>
        </row>
        <row r="1802">
          <cell r="B1802">
            <v>2646</v>
          </cell>
          <cell r="C1802">
            <v>1798</v>
          </cell>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S1802" t="str">
            <v>แขวงเชียงใหม่</v>
          </cell>
          <cell r="T1802" t="str">
            <v>ผบE6885</v>
          </cell>
          <cell r="U1802">
            <v>2566</v>
          </cell>
          <cell r="V1802" t="str">
            <v>ผบE8677</v>
          </cell>
          <cell r="W1802">
            <v>2566</v>
          </cell>
          <cell r="X1802">
            <v>25</v>
          </cell>
          <cell r="Y1802">
            <v>9</v>
          </cell>
          <cell r="Z1802">
            <v>2566</v>
          </cell>
          <cell r="BL1802" t="str">
            <v>นางคริษฐา พัฒนไพรงาม</v>
          </cell>
          <cell r="BM1802">
            <v>0</v>
          </cell>
        </row>
        <row r="1803">
          <cell r="B1803">
            <v>2647</v>
          </cell>
          <cell r="C1803">
            <v>1799</v>
          </cell>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S1803" t="str">
            <v>จังหวัดฮอด</v>
          </cell>
          <cell r="T1803" t="str">
            <v>ผบE854</v>
          </cell>
          <cell r="U1803">
            <v>2566</v>
          </cell>
          <cell r="V1803" t="str">
            <v>ผบE1100</v>
          </cell>
          <cell r="W1803">
            <v>2566</v>
          </cell>
          <cell r="X1803">
            <v>18</v>
          </cell>
          <cell r="Y1803">
            <v>9</v>
          </cell>
          <cell r="Z1803">
            <v>2566</v>
          </cell>
          <cell r="BL1803" t="str">
            <v>นายบุญมา วนาเดชสกุล</v>
          </cell>
          <cell r="BM1803">
            <v>0</v>
          </cell>
        </row>
        <row r="1804">
          <cell r="B1804">
            <v>2648</v>
          </cell>
          <cell r="C1804">
            <v>1800</v>
          </cell>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S1804" t="str">
            <v>จังหวัดฮอด</v>
          </cell>
          <cell r="T1804" t="str">
            <v>ผบE800</v>
          </cell>
          <cell r="U1804">
            <v>2565</v>
          </cell>
          <cell r="V1804" t="str">
            <v>ผบE900</v>
          </cell>
          <cell r="W1804">
            <v>2565</v>
          </cell>
          <cell r="X1804">
            <v>22</v>
          </cell>
          <cell r="Y1804">
            <v>11</v>
          </cell>
          <cell r="Z1804">
            <v>2565</v>
          </cell>
          <cell r="BL1804" t="str">
            <v>นางธีธิดา มาคำ</v>
          </cell>
          <cell r="BM1804">
            <v>0</v>
          </cell>
        </row>
        <row r="1805">
          <cell r="B1805">
            <v>2649</v>
          </cell>
          <cell r="C1805">
            <v>1801</v>
          </cell>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S1805" t="str">
            <v>แขวงเชียงใหม่</v>
          </cell>
          <cell r="T1805" t="str">
            <v>ผบE1469</v>
          </cell>
          <cell r="U1805">
            <v>2566</v>
          </cell>
          <cell r="V1805" t="str">
            <v>ผบE5007</v>
          </cell>
          <cell r="W1805">
            <v>2566</v>
          </cell>
          <cell r="X1805">
            <v>26</v>
          </cell>
          <cell r="Y1805">
            <v>6</v>
          </cell>
          <cell r="Z1805">
            <v>2566</v>
          </cell>
          <cell r="BL1805" t="str">
            <v>นางสุนทรี พานิชเจริญ</v>
          </cell>
          <cell r="BM1805">
            <v>0</v>
          </cell>
        </row>
        <row r="1806">
          <cell r="B1806">
            <v>2650</v>
          </cell>
          <cell r="C1806">
            <v>1802</v>
          </cell>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S1806" t="str">
            <v>แขวงเชียงใหม่</v>
          </cell>
          <cell r="T1806" t="str">
            <v>ผบE8963</v>
          </cell>
          <cell r="U1806">
            <v>2566</v>
          </cell>
          <cell r="V1806" t="str">
            <v>ผบE260</v>
          </cell>
          <cell r="W1806">
            <v>2567</v>
          </cell>
          <cell r="X1806">
            <v>16</v>
          </cell>
          <cell r="Y1806">
            <v>1</v>
          </cell>
          <cell r="Z1806">
            <v>2567</v>
          </cell>
          <cell r="BL1806" t="str">
            <v>นางอารี เนตรคำยวง</v>
          </cell>
          <cell r="BM1806">
            <v>0</v>
          </cell>
        </row>
        <row r="1807">
          <cell r="B1807">
            <v>2651</v>
          </cell>
          <cell r="C1807">
            <v>1802</v>
          </cell>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S1807" t="str">
            <v>แขวงเชียงใหม่</v>
          </cell>
          <cell r="T1807" t="str">
            <v>ผบE8962</v>
          </cell>
          <cell r="U1807">
            <v>2566</v>
          </cell>
          <cell r="V1807" t="str">
            <v>ผบE11123</v>
          </cell>
          <cell r="W1807">
            <v>2566</v>
          </cell>
          <cell r="AA1807">
            <v>21</v>
          </cell>
          <cell r="AB1807">
            <v>11</v>
          </cell>
          <cell r="AC1807">
            <v>2566</v>
          </cell>
          <cell r="BL1807" t="str">
            <v>นายธนัช สุวรรณโฉม</v>
          </cell>
          <cell r="BM1807">
            <v>888166010308</v>
          </cell>
        </row>
        <row r="1808">
          <cell r="B1808">
            <v>2652</v>
          </cell>
          <cell r="C1808">
            <v>1803</v>
          </cell>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AA1808">
            <v>28</v>
          </cell>
          <cell r="AB1808">
            <v>1</v>
          </cell>
          <cell r="AC1808">
            <v>2563</v>
          </cell>
          <cell r="BL1808" t="str">
            <v>นางสาวนฤมล พรมเทศ</v>
          </cell>
          <cell r="BM1808">
            <v>0</v>
          </cell>
        </row>
        <row r="1809">
          <cell r="B1809">
            <v>2653</v>
          </cell>
          <cell r="C1809">
            <v>1804</v>
          </cell>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S1809" t="str">
            <v>แขวงเชียงใหม่</v>
          </cell>
          <cell r="T1809" t="str">
            <v>ผบE320</v>
          </cell>
          <cell r="U1809">
            <v>2566</v>
          </cell>
          <cell r="V1809" t="str">
            <v>ผบE3636</v>
          </cell>
          <cell r="W1809">
            <v>2566</v>
          </cell>
          <cell r="AA1809">
            <v>23</v>
          </cell>
          <cell r="AB1809">
            <v>5</v>
          </cell>
          <cell r="AC1809">
            <v>2566</v>
          </cell>
          <cell r="BL1809" t="str">
            <v>นายสถาพร อินเป็ง</v>
          </cell>
          <cell r="BM1809">
            <v>0</v>
          </cell>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S1810" t="str">
            <v>แขวงเชียงใหม่</v>
          </cell>
          <cell r="T1810" t="str">
            <v>ผบE545</v>
          </cell>
          <cell r="U1810">
            <v>2563</v>
          </cell>
          <cell r="V1810" t="str">
            <v>ผบE1066</v>
          </cell>
          <cell r="W1810">
            <v>2563</v>
          </cell>
          <cell r="X1810">
            <v>21</v>
          </cell>
          <cell r="Y1810">
            <v>9</v>
          </cell>
          <cell r="Z1810">
            <v>2563</v>
          </cell>
          <cell r="BL1810" t="str">
            <v>นายอุทัย ภู่ภักดี</v>
          </cell>
          <cell r="BM1810">
            <v>0</v>
          </cell>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S1811" t="str">
            <v>จังหวัดเชียงใหม่</v>
          </cell>
          <cell r="T1811" t="str">
            <v>ผบ 1375</v>
          </cell>
          <cell r="U1811">
            <v>2563</v>
          </cell>
          <cell r="V1811" t="str">
            <v>ผบ 2547</v>
          </cell>
          <cell r="W1811">
            <v>2563</v>
          </cell>
          <cell r="AA1811">
            <v>19</v>
          </cell>
          <cell r="AB1811">
            <v>10</v>
          </cell>
          <cell r="AC1811">
            <v>2563</v>
          </cell>
          <cell r="BL1811" t="str">
            <v>พ.อ.อ.หรือนายไกรธวัช วิริยะ</v>
          </cell>
          <cell r="BM1811">
            <v>0</v>
          </cell>
        </row>
        <row r="1812">
          <cell r="B1812">
            <v>2656</v>
          </cell>
          <cell r="C1812">
            <v>1807</v>
          </cell>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S1812" t="str">
            <v>แขวงเชียงใหม่</v>
          </cell>
          <cell r="T1812" t="str">
            <v>ผบE7795</v>
          </cell>
          <cell r="U1812">
            <v>2565</v>
          </cell>
          <cell r="V1812" t="str">
            <v>ผบE809</v>
          </cell>
          <cell r="W1812">
            <v>2566</v>
          </cell>
          <cell r="X1812">
            <v>7</v>
          </cell>
          <cell r="Y1812">
            <v>2</v>
          </cell>
          <cell r="Z1812">
            <v>2566</v>
          </cell>
          <cell r="BL1812" t="str">
            <v>นายอมร ไทยกรณ์</v>
          </cell>
          <cell r="BM1812">
            <v>0</v>
          </cell>
        </row>
        <row r="1813">
          <cell r="B1813">
            <v>2657</v>
          </cell>
          <cell r="C1813">
            <v>1808</v>
          </cell>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S1813" t="str">
            <v>แขวงเชียงใหม่</v>
          </cell>
          <cell r="T1813" t="str">
            <v>ผบ.9763</v>
          </cell>
          <cell r="U1813">
            <v>2558</v>
          </cell>
          <cell r="V1813" t="str">
            <v>ผบ.10218</v>
          </cell>
          <cell r="W1813">
            <v>2558</v>
          </cell>
          <cell r="AA1813">
            <v>25</v>
          </cell>
          <cell r="AB1813">
            <v>12</v>
          </cell>
          <cell r="AC1813">
            <v>2558</v>
          </cell>
          <cell r="BL1813" t="str">
            <v>นางสาวไข่มุกหรือพภัสสรณ์ เมฆโปธิ</v>
          </cell>
          <cell r="BM1813">
            <v>0</v>
          </cell>
        </row>
        <row r="1814">
          <cell r="B1814">
            <v>2658</v>
          </cell>
          <cell r="C1814">
            <v>1809</v>
          </cell>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S1814" t="str">
            <v>แขวงเชียงใหม่</v>
          </cell>
          <cell r="T1814" t="str">
            <v>ผบ.4089</v>
          </cell>
          <cell r="U1814">
            <v>2562</v>
          </cell>
          <cell r="V1814" t="str">
            <v>ผบ.4887</v>
          </cell>
          <cell r="W1814">
            <v>2562</v>
          </cell>
          <cell r="AA1814">
            <v>15</v>
          </cell>
          <cell r="AB1814">
            <v>6</v>
          </cell>
          <cell r="AC1814">
            <v>2562</v>
          </cell>
          <cell r="BL1814" t="str">
            <v>นายณัฐกานต์ เครือฟู</v>
          </cell>
          <cell r="BM1814">
            <v>0</v>
          </cell>
        </row>
        <row r="1815">
          <cell r="B1815">
            <v>2659</v>
          </cell>
          <cell r="C1815">
            <v>1810</v>
          </cell>
          <cell r="D1815">
            <v>13</v>
          </cell>
          <cell r="E1815">
            <v>6</v>
          </cell>
          <cell r="F1815">
            <v>2567</v>
          </cell>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S1815" t="str">
            <v>แขวงเชียงดาว</v>
          </cell>
          <cell r="T1815" t="str">
            <v>ผบE871</v>
          </cell>
          <cell r="U1815">
            <v>2566</v>
          </cell>
          <cell r="V1815" t="str">
            <v>ผบE951</v>
          </cell>
          <cell r="W1815">
            <v>2566</v>
          </cell>
          <cell r="X1815">
            <v>4</v>
          </cell>
          <cell r="Y1815">
            <v>8</v>
          </cell>
          <cell r="Z1815">
            <v>2566</v>
          </cell>
          <cell r="BL1815" t="str">
            <v>นางสาวชุติมา ศรีนวลโครต</v>
          </cell>
          <cell r="BM1815">
            <v>0</v>
          </cell>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S1816" t="str">
            <v>แขวงเชียงใหม่</v>
          </cell>
          <cell r="T1816" t="str">
            <v>ผบE3554</v>
          </cell>
          <cell r="U1816">
            <v>2565</v>
          </cell>
          <cell r="V1816" t="str">
            <v>ผบE5840</v>
          </cell>
          <cell r="W1816">
            <v>2565</v>
          </cell>
          <cell r="X1816">
            <v>15</v>
          </cell>
          <cell r="Y1816">
            <v>8</v>
          </cell>
          <cell r="Z1816">
            <v>2565</v>
          </cell>
          <cell r="BL1816" t="str">
            <v>นายชัยรัช พงศ์ปัน</v>
          </cell>
          <cell r="BM1816">
            <v>883265010387</v>
          </cell>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S1817" t="str">
            <v>แขวงเชียงใหม่</v>
          </cell>
          <cell r="T1817" t="str">
            <v>ผบE384</v>
          </cell>
          <cell r="U1817">
            <v>2566</v>
          </cell>
          <cell r="V1817" t="str">
            <v>ผบE2276</v>
          </cell>
          <cell r="W1817">
            <v>2566</v>
          </cell>
          <cell r="AA1817">
            <v>24</v>
          </cell>
          <cell r="AB1817">
            <v>4</v>
          </cell>
          <cell r="AC1817">
            <v>2566</v>
          </cell>
          <cell r="BL1817" t="str">
            <v>นางสาวเบญจรักษ์ หน่อตุ้ย</v>
          </cell>
          <cell r="BM1817">
            <v>0</v>
          </cell>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S1818" t="str">
            <v>จังหวัดฮอด</v>
          </cell>
          <cell r="T1818" t="str">
            <v>ผบE794</v>
          </cell>
          <cell r="U1818">
            <v>2565</v>
          </cell>
          <cell r="V1818" t="str">
            <v>ผบE957</v>
          </cell>
          <cell r="W1818">
            <v>2565</v>
          </cell>
          <cell r="X1818">
            <v>13</v>
          </cell>
          <cell r="Y1818">
            <v>12</v>
          </cell>
          <cell r="Z1818">
            <v>2565</v>
          </cell>
          <cell r="BB1818" t="str">
            <v>คำสั่งสืบทรัพย์วันที่ 13/06/2567//รายงานวันที่ 27/7/2567</v>
          </cell>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S1819" t="str">
            <v>แขวงเชียงใหม่</v>
          </cell>
          <cell r="T1819" t="str">
            <v>ผบE382</v>
          </cell>
          <cell r="U1819">
            <v>2566</v>
          </cell>
          <cell r="V1819" t="str">
            <v>ผบE2268</v>
          </cell>
          <cell r="W1819">
            <v>2566</v>
          </cell>
          <cell r="X1819">
            <v>24</v>
          </cell>
          <cell r="Y1819">
            <v>4</v>
          </cell>
          <cell r="Z1819">
            <v>2566</v>
          </cell>
          <cell r="BL1819" t="str">
            <v>นายบัณฑิต บริหาร</v>
          </cell>
          <cell r="BM1819">
            <v>0</v>
          </cell>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S1820" t="str">
            <v>แขวงเชียงใหม่</v>
          </cell>
          <cell r="T1820" t="str">
            <v>ผบE1435</v>
          </cell>
          <cell r="U1820">
            <v>2566</v>
          </cell>
          <cell r="V1820" t="str">
            <v>ผบE3290</v>
          </cell>
          <cell r="W1820">
            <v>2566</v>
          </cell>
          <cell r="AA1820">
            <v>16</v>
          </cell>
          <cell r="AB1820">
            <v>5</v>
          </cell>
          <cell r="AC1820">
            <v>2566</v>
          </cell>
          <cell r="BL1820" t="str">
            <v>นางสาวดารารัตน์ ฟูเดช</v>
          </cell>
          <cell r="BM1820">
            <v>0</v>
          </cell>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S1821" t="str">
            <v>แขวงเชียงใหม่</v>
          </cell>
          <cell r="T1821" t="str">
            <v>ผบE303</v>
          </cell>
          <cell r="U1821">
            <v>2566</v>
          </cell>
          <cell r="V1821" t="str">
            <v>ผบE3595</v>
          </cell>
          <cell r="W1821">
            <v>2566</v>
          </cell>
          <cell r="X1821">
            <v>23</v>
          </cell>
          <cell r="Y1821">
            <v>5</v>
          </cell>
          <cell r="Z1821">
            <v>2566</v>
          </cell>
          <cell r="BL1821" t="str">
            <v>นายภัทรพงศ์ บัวนวล</v>
          </cell>
          <cell r="BM1821">
            <v>0</v>
          </cell>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S1822" t="str">
            <v>แขวงเชียงใหม่</v>
          </cell>
          <cell r="T1822" t="str">
            <v>ผบE1889</v>
          </cell>
          <cell r="U1822">
            <v>2566</v>
          </cell>
          <cell r="V1822" t="str">
            <v>ผบE3415</v>
          </cell>
          <cell r="W1822">
            <v>2566</v>
          </cell>
          <cell r="AA1822">
            <v>19</v>
          </cell>
          <cell r="AB1822">
            <v>5</v>
          </cell>
          <cell r="AC1822">
            <v>2566</v>
          </cell>
          <cell r="BL1822" t="str">
            <v>นางสาวธิชาภรณ์ ทรายคำ</v>
          </cell>
          <cell r="BM1822">
            <v>888165011200</v>
          </cell>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S1823" t="str">
            <v>แขวงเชียงใหม่</v>
          </cell>
          <cell r="T1823" t="str">
            <v>ผบE1891</v>
          </cell>
          <cell r="U1823">
            <v>2566</v>
          </cell>
          <cell r="V1823" t="str">
            <v>ผบE3422</v>
          </cell>
          <cell r="W1823">
            <v>2566</v>
          </cell>
          <cell r="X1823">
            <v>19</v>
          </cell>
          <cell r="Y1823">
            <v>5</v>
          </cell>
          <cell r="Z1823">
            <v>2566</v>
          </cell>
          <cell r="BL1823" t="str">
            <v>นางสาวรติพร ศิริวัฒน์</v>
          </cell>
          <cell r="BM1823">
            <v>0</v>
          </cell>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L1824" t="str">
            <v>ฮอด</v>
          </cell>
          <cell r="M1824" t="str">
            <v>เชียงใหม่ 3</v>
          </cell>
          <cell r="N1824">
            <v>8</v>
          </cell>
          <cell r="O1824" t="str">
            <v>-</v>
          </cell>
          <cell r="S1824" t="str">
            <v>จังหวัดฮอด</v>
          </cell>
          <cell r="T1824" t="str">
            <v>ผบ.71</v>
          </cell>
          <cell r="U1824">
            <v>2558</v>
          </cell>
          <cell r="V1824" t="str">
            <v>ผบ.497</v>
          </cell>
          <cell r="W1824">
            <v>2558</v>
          </cell>
          <cell r="BB1824" t="str">
            <v>คำสั่ง 9/7/2567 วางเงินค่าใช้จ่ายในการประกาศขาย เป็นลูกหนี้ของสำนักงานอื่นที่เลิกจ้างแล้ว</v>
          </cell>
          <cell r="BL1824" t="str">
            <v>จ.ส.ตหรือนายกุญชร งาทอง</v>
          </cell>
          <cell r="BM1824">
            <v>0</v>
          </cell>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S1825" t="str">
            <v>จังหวัดฮอด</v>
          </cell>
          <cell r="T1825" t="str">
            <v>ผบE283</v>
          </cell>
          <cell r="U1825">
            <v>2567</v>
          </cell>
          <cell r="V1825" t="str">
            <v>ผบE503</v>
          </cell>
          <cell r="W1825">
            <v>2567</v>
          </cell>
          <cell r="BL1825" t="str">
            <v>นายดิศนัย ยาคำ</v>
          </cell>
          <cell r="BM1825">
            <v>0</v>
          </cell>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S1826" t="str">
            <v>จังหวัดฮอด</v>
          </cell>
          <cell r="T1826" t="str">
            <v>ผบE279</v>
          </cell>
          <cell r="U1826">
            <v>2567</v>
          </cell>
          <cell r="BL1826" t="str">
            <v>นายสาคร  เปงติ๊บ</v>
          </cell>
          <cell r="BM1826">
            <v>0</v>
          </cell>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S1827" t="str">
            <v>จังหวัดฮอด</v>
          </cell>
          <cell r="T1827" t="str">
            <v>ผบE280</v>
          </cell>
          <cell r="U1827">
            <v>2567</v>
          </cell>
          <cell r="BL1827" t="str">
            <v>นายสังเวียร ด้วงยศ</v>
          </cell>
          <cell r="BM1827">
            <v>0</v>
          </cell>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S1828" t="str">
            <v>จังหวัดฮอด</v>
          </cell>
          <cell r="T1828" t="str">
            <v>ผบE281</v>
          </cell>
          <cell r="U1828">
            <v>2567</v>
          </cell>
          <cell r="BL1828" t="str">
            <v xml:space="preserve">นายนรินทร์ ปัญญามี </v>
          </cell>
          <cell r="BM1828">
            <v>0</v>
          </cell>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S1829" t="str">
            <v>จังหวัดฮอด</v>
          </cell>
          <cell r="T1829" t="str">
            <v>ผบE282</v>
          </cell>
          <cell r="U1829">
            <v>2567</v>
          </cell>
          <cell r="V1829" t="str">
            <v>ผบE504</v>
          </cell>
          <cell r="W1829">
            <v>2567</v>
          </cell>
          <cell r="BL1829" t="str">
            <v>นายพิเชษฐ ตาติ๊บ</v>
          </cell>
          <cell r="BM1829">
            <v>0</v>
          </cell>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S1830" t="str">
            <v>แขวงเชียงดาว</v>
          </cell>
          <cell r="T1830" t="str">
            <v>ผบE323</v>
          </cell>
          <cell r="U1830">
            <v>2567</v>
          </cell>
          <cell r="V1830" t="str">
            <v>ผบE388</v>
          </cell>
          <cell r="W1830">
            <v>2567</v>
          </cell>
          <cell r="BL1830" t="str">
            <v>นางกัลยา สุนะ</v>
          </cell>
          <cell r="BM1830">
            <v>0</v>
          </cell>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BL1831" t="str">
            <v>นายอติพัทธ์ สวนอินทร์</v>
          </cell>
          <cell r="BM1831">
            <v>0</v>
          </cell>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L1832" t="str">
            <v>ไชยปราการ</v>
          </cell>
          <cell r="M1832" t="str">
            <v>เชียงใหม่ 2</v>
          </cell>
          <cell r="N1832">
            <v>8</v>
          </cell>
          <cell r="S1832" t="str">
            <v>จังหวัดฝาง</v>
          </cell>
          <cell r="T1832" t="str">
            <v>ผบE370</v>
          </cell>
          <cell r="U1832">
            <v>2567</v>
          </cell>
          <cell r="V1832" t="str">
            <v>ผบE490</v>
          </cell>
          <cell r="W1832">
            <v>2567</v>
          </cell>
          <cell r="BL1832" t="str">
            <v>นางสาวจันจิรา กาวิชัย</v>
          </cell>
          <cell r="BM1832">
            <v>0</v>
          </cell>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BL1833" t="str">
            <v>นางสม กันทะวัง</v>
          </cell>
          <cell r="BM1833">
            <v>0</v>
          </cell>
        </row>
        <row r="1834">
          <cell r="B1834">
            <v>2678</v>
          </cell>
          <cell r="C1834">
            <v>1829</v>
          </cell>
          <cell r="D1834">
            <v>9</v>
          </cell>
          <cell r="E1834">
            <v>7</v>
          </cell>
          <cell r="F1834">
            <v>2567</v>
          </cell>
          <cell r="G1834">
            <v>800027168759</v>
          </cell>
          <cell r="H1834" t="str">
            <v>นาง</v>
          </cell>
          <cell r="I1834" t="str">
            <v>จารุณีย์</v>
          </cell>
          <cell r="J1834" t="str">
            <v>บัวชุ่ม</v>
          </cell>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BL1834" t="str">
            <v>นางจารุณีย์ บัวชุ่ม</v>
          </cell>
          <cell r="BM1834">
            <v>0</v>
          </cell>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S1835" t="str">
            <v>แขวงเชียงใหม่</v>
          </cell>
          <cell r="T1835" t="str">
            <v>ผบ.885</v>
          </cell>
          <cell r="U1835">
            <v>2565</v>
          </cell>
          <cell r="V1835" t="str">
            <v>ผบ.1396</v>
          </cell>
          <cell r="W1835">
            <v>2565</v>
          </cell>
          <cell r="X1835">
            <v>29</v>
          </cell>
          <cell r="Y1835">
            <v>8</v>
          </cell>
          <cell r="Z1835">
            <v>2565</v>
          </cell>
          <cell r="BL1835" t="str">
            <v>นางพัฒนรัตน์ แสนดังใจ</v>
          </cell>
          <cell r="BM1835">
            <v>0</v>
          </cell>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S1836" t="str">
            <v>แขวงเชียงใหม่</v>
          </cell>
          <cell r="T1836" t="str">
            <v>ผบE7796</v>
          </cell>
          <cell r="U1836">
            <v>2565</v>
          </cell>
          <cell r="V1836" t="str">
            <v>ผบE1681</v>
          </cell>
          <cell r="W1836">
            <v>2566</v>
          </cell>
          <cell r="AA1836">
            <v>7</v>
          </cell>
          <cell r="AB1836">
            <v>3</v>
          </cell>
          <cell r="AC1836">
            <v>2566</v>
          </cell>
          <cell r="BL1836" t="str">
            <v>นางสาวสุทักษิณา นันทะเสนา</v>
          </cell>
          <cell r="BM1836">
            <v>0</v>
          </cell>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L1837" t="str">
            <v>ฮอด</v>
          </cell>
          <cell r="M1837" t="str">
            <v>เชียงใหม่ 3</v>
          </cell>
          <cell r="N1837">
            <v>8</v>
          </cell>
          <cell r="O1837" t="str">
            <v>-</v>
          </cell>
          <cell r="S1837" t="str">
            <v>จังหวัดฮอด</v>
          </cell>
          <cell r="T1837" t="str">
            <v>ผบE191</v>
          </cell>
          <cell r="U1837">
            <v>2563</v>
          </cell>
          <cell r="V1837" t="str">
            <v>ผบE314</v>
          </cell>
          <cell r="W1837">
            <v>2563</v>
          </cell>
          <cell r="BL1837" t="str">
            <v>นางสาวรัชนี บุตรตะก่า</v>
          </cell>
          <cell r="BM1837">
            <v>0</v>
          </cell>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S1838" t="str">
            <v>จังหวัดเชียงใหม่</v>
          </cell>
          <cell r="T1838" t="str">
            <v>ผบ.1254</v>
          </cell>
          <cell r="U1838">
            <v>2563</v>
          </cell>
          <cell r="V1838" t="str">
            <v>ผบ.2166</v>
          </cell>
          <cell r="W1838">
            <v>2563</v>
          </cell>
          <cell r="AA1838">
            <v>2</v>
          </cell>
          <cell r="AB1838">
            <v>9</v>
          </cell>
          <cell r="AC1838">
            <v>2563</v>
          </cell>
          <cell r="BB1838" t="str">
            <v>ยึดทรัพย์</v>
          </cell>
          <cell r="BL1838" t="str">
            <v>นางสาวประจวบ ภูฆัง</v>
          </cell>
        </row>
        <row r="1839">
          <cell r="B1839">
            <v>2683</v>
          </cell>
          <cell r="C1839">
            <v>1834</v>
          </cell>
          <cell r="G1839" t="str">
            <v>800052585208,
800052585216</v>
          </cell>
          <cell r="H1839" t="str">
            <v>นางสาว</v>
          </cell>
          <cell r="I1839" t="str">
            <v xml:space="preserve">อณัฐพร </v>
          </cell>
          <cell r="J1839" t="str">
            <v>พึ่งแย้ม</v>
          </cell>
          <cell r="K1839" t="str">
            <v>3-6697-00025-84-4</v>
          </cell>
          <cell r="L1839" t="str">
            <v>บวกครกหลวง</v>
          </cell>
          <cell r="M1839" t="str">
            <v>เชียงใหม่ 3</v>
          </cell>
          <cell r="N1839">
            <v>8</v>
          </cell>
          <cell r="O1839" t="str">
            <v>สินเชื่อเคหะ</v>
          </cell>
          <cell r="P1839" t="str">
            <v>1.บุคคลค้ำประกัน</v>
          </cell>
          <cell r="Q1839">
            <v>494718.52</v>
          </cell>
          <cell r="R1839">
            <v>198355.59</v>
          </cell>
          <cell r="S1839" t="str">
            <v>จังหวัดเชียงใหม่</v>
          </cell>
          <cell r="T1839" t="str">
            <v>ผบ1498</v>
          </cell>
          <cell r="U1839">
            <v>2562</v>
          </cell>
          <cell r="V1839" t="str">
            <v>ผบ1961</v>
          </cell>
          <cell r="W1839">
            <v>2562</v>
          </cell>
          <cell r="X1839">
            <v>16</v>
          </cell>
          <cell r="Y1839">
            <v>9</v>
          </cell>
          <cell r="Z1839">
            <v>2562</v>
          </cell>
          <cell r="BL1839" t="str">
            <v>นางสาวอณัฐพร  พึ่งแย้ม</v>
          </cell>
        </row>
        <row r="1840">
          <cell r="B1840">
            <v>2684</v>
          </cell>
          <cell r="C1840">
            <v>1835</v>
          </cell>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S1840" t="str">
            <v>จังหวัดฝาง</v>
          </cell>
          <cell r="T1840" t="str">
            <v>ผบE36</v>
          </cell>
          <cell r="U1840">
            <v>2566</v>
          </cell>
          <cell r="V1840" t="str">
            <v>ผบE382</v>
          </cell>
          <cell r="W1840">
            <v>2566</v>
          </cell>
          <cell r="X1840">
            <v>20</v>
          </cell>
          <cell r="Y1840">
            <v>4</v>
          </cell>
          <cell r="Z1840">
            <v>2566</v>
          </cell>
          <cell r="BL1840" t="str">
            <v>นายศราวุธ วงค์หาญ</v>
          </cell>
        </row>
        <row r="1841">
          <cell r="B1841">
            <v>2685</v>
          </cell>
          <cell r="C1841">
            <v>1836</v>
          </cell>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S1841" t="str">
            <v>แขวงเชียงใหม่</v>
          </cell>
          <cell r="T1841" t="str">
            <v>ผบE1897</v>
          </cell>
          <cell r="U1841">
            <v>2566</v>
          </cell>
          <cell r="V1841" t="str">
            <v>ผบE3412</v>
          </cell>
          <cell r="W1841">
            <v>2566</v>
          </cell>
          <cell r="X1841">
            <v>19</v>
          </cell>
          <cell r="Y1841">
            <v>5</v>
          </cell>
          <cell r="Z1841">
            <v>2566</v>
          </cell>
          <cell r="BL1841" t="str">
            <v>นางสาวอินทุอร วังตั๋นหรือปันทะ</v>
          </cell>
        </row>
        <row r="1842">
          <cell r="B1842">
            <v>2686</v>
          </cell>
          <cell r="C1842">
            <v>1837</v>
          </cell>
          <cell r="G1842">
            <v>800144892067</v>
          </cell>
          <cell r="H1842" t="str">
            <v>นางสาว</v>
          </cell>
          <cell r="I1842" t="str">
            <v>อรพิน</v>
          </cell>
          <cell r="J1842" t="str">
            <v>บุญสม</v>
          </cell>
          <cell r="L1842" t="str">
            <v>บิ๊กซี หางดง</v>
          </cell>
          <cell r="M1842" t="str">
            <v>เชียงใหม่ 3</v>
          </cell>
          <cell r="N1842">
            <v>8</v>
          </cell>
          <cell r="P1842" t="str">
            <v>1.บุคคลค้ำประกัน</v>
          </cell>
          <cell r="S1842" t="str">
            <v>แขวงเชียงใหม่</v>
          </cell>
          <cell r="T1842" t="str">
            <v>ผบE1896</v>
          </cell>
          <cell r="U1842">
            <v>2566</v>
          </cell>
          <cell r="V1842" t="str">
            <v>ผบE3372</v>
          </cell>
          <cell r="W1842">
            <v>2566</v>
          </cell>
          <cell r="X1842">
            <v>19</v>
          </cell>
          <cell r="Y1842">
            <v>5</v>
          </cell>
          <cell r="Z1842">
            <v>2566</v>
          </cell>
          <cell r="BL1842" t="str">
            <v>นางสาวอรพิน บุญสม</v>
          </cell>
        </row>
        <row r="1843">
          <cell r="B1843">
            <v>2687</v>
          </cell>
          <cell r="C1843">
            <v>1838</v>
          </cell>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S1843" t="str">
            <v>แขวงเชียงใหม่</v>
          </cell>
          <cell r="T1843" t="str">
            <v>ผบE1432</v>
          </cell>
          <cell r="U1843">
            <v>2566</v>
          </cell>
          <cell r="V1843" t="str">
            <v xml:space="preserve">  ผบE3295</v>
          </cell>
          <cell r="W1843">
            <v>2566</v>
          </cell>
          <cell r="X1843">
            <v>16</v>
          </cell>
          <cell r="Y1843">
            <v>5</v>
          </cell>
          <cell r="Z1843">
            <v>2566</v>
          </cell>
          <cell r="BL1843" t="str">
            <v>นายสุวัฒน์ ดีคำมา</v>
          </cell>
        </row>
        <row r="1844">
          <cell r="B1844">
            <v>2688</v>
          </cell>
          <cell r="C1844">
            <v>1839</v>
          </cell>
          <cell r="G1844">
            <v>800080119277</v>
          </cell>
          <cell r="H1844" t="str">
            <v>นางสาว</v>
          </cell>
          <cell r="I1844" t="str">
            <v>สาวิตรี</v>
          </cell>
          <cell r="J1844" t="str">
            <v>หน่ออุ่น</v>
          </cell>
          <cell r="L1844" t="str">
            <v>บิ๊กซี หางดง</v>
          </cell>
          <cell r="M1844" t="str">
            <v>เชียงใหม่ 3</v>
          </cell>
          <cell r="N1844">
            <v>8</v>
          </cell>
          <cell r="O1844" t="str">
            <v>สินเชื่อธนาคารประชาชน</v>
          </cell>
          <cell r="P1844" t="str">
            <v>1.บุคคลค้ำประกัน</v>
          </cell>
          <cell r="S1844" t="str">
            <v>แขวงเชียงใหม่</v>
          </cell>
          <cell r="T1844" t="str">
            <v>ผบE1890</v>
          </cell>
          <cell r="U1844">
            <v>2566</v>
          </cell>
          <cell r="V1844" t="str">
            <v>ผบE3417</v>
          </cell>
          <cell r="W1844">
            <v>2566</v>
          </cell>
          <cell r="AA1844">
            <v>19</v>
          </cell>
          <cell r="AB1844">
            <v>5</v>
          </cell>
          <cell r="AC1844">
            <v>2566</v>
          </cell>
          <cell r="BL1844" t="str">
            <v>นางสาวสาวิตรี หน่ออุ่น</v>
          </cell>
        </row>
        <row r="1845">
          <cell r="B1845">
            <v>2689</v>
          </cell>
          <cell r="C1845">
            <v>1840</v>
          </cell>
          <cell r="G1845">
            <v>800085639402</v>
          </cell>
          <cell r="H1845" t="str">
            <v>นาย</v>
          </cell>
          <cell r="I1845" t="str">
            <v>สามารถ</v>
          </cell>
          <cell r="J1845" t="str">
            <v>อ่อนเสาร์</v>
          </cell>
          <cell r="L1845" t="str">
            <v>บิ๊กซี หางดง</v>
          </cell>
          <cell r="M1845" t="str">
            <v>เชียงใหม่ 3</v>
          </cell>
          <cell r="N1845">
            <v>8</v>
          </cell>
          <cell r="O1845" t="str">
            <v>สินเชื่อธนาคารประชาชน</v>
          </cell>
          <cell r="P1845" t="str">
            <v>1.บุคคลค้ำประกัน</v>
          </cell>
          <cell r="S1845" t="str">
            <v>จังหวัดฮอด</v>
          </cell>
          <cell r="T1845" t="str">
            <v>ผบE211</v>
          </cell>
          <cell r="U1845">
            <v>2566</v>
          </cell>
          <cell r="V1845" t="str">
            <v>ผบE567</v>
          </cell>
          <cell r="W1845">
            <v>2566</v>
          </cell>
          <cell r="AA1845">
            <v>1</v>
          </cell>
          <cell r="AB1845">
            <v>6</v>
          </cell>
          <cell r="AC1845">
            <v>2566</v>
          </cell>
          <cell r="BL1845" t="str">
            <v>นายสามารถ อ่อนเสาร์</v>
          </cell>
        </row>
        <row r="1846">
          <cell r="B1846">
            <v>2690</v>
          </cell>
          <cell r="C1846">
            <v>1841</v>
          </cell>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S1846" t="str">
            <v>แขวงเชียงใหม่</v>
          </cell>
          <cell r="T1846" t="str">
            <v>ผบE1888</v>
          </cell>
          <cell r="U1846">
            <v>2566</v>
          </cell>
          <cell r="V1846" t="str">
            <v>ผบE3421</v>
          </cell>
          <cell r="W1846">
            <v>2566</v>
          </cell>
          <cell r="X1846">
            <v>19</v>
          </cell>
          <cell r="Y1846">
            <v>5</v>
          </cell>
          <cell r="Z1846">
            <v>2566</v>
          </cell>
          <cell r="BL1846" t="str">
            <v>นางสาวหรือนาง
สงกรานต์ ศรีทะบาลหรืออินหน่อแก้ว</v>
          </cell>
        </row>
        <row r="1847">
          <cell r="B1847">
            <v>2691</v>
          </cell>
          <cell r="C1847">
            <v>1842</v>
          </cell>
          <cell r="G1847">
            <v>800098617551</v>
          </cell>
          <cell r="H1847" t="str">
            <v>นาย</v>
          </cell>
          <cell r="I1847" t="str">
            <v>ศุภกร</v>
          </cell>
          <cell r="J1847" t="str">
            <v>สวัสดี</v>
          </cell>
          <cell r="L1847" t="str">
            <v>บิ๊กซี หางดง</v>
          </cell>
          <cell r="M1847" t="str">
            <v>เชียงใหม่ 3</v>
          </cell>
          <cell r="N1847">
            <v>8</v>
          </cell>
          <cell r="O1847" t="str">
            <v>สินเชื่อธนาคารประชาชน</v>
          </cell>
          <cell r="P1847" t="str">
            <v>1.บุคคลค้ำประกัน</v>
          </cell>
          <cell r="S1847" t="str">
            <v>แขวงเชียงใหม่</v>
          </cell>
          <cell r="T1847" t="str">
            <v>ผบE322</v>
          </cell>
          <cell r="U1847">
            <v>2566</v>
          </cell>
          <cell r="V1847" t="str">
            <v>ผบE2297</v>
          </cell>
          <cell r="W1847">
            <v>2566</v>
          </cell>
          <cell r="X1847">
            <v>24</v>
          </cell>
          <cell r="Y1847">
            <v>4</v>
          </cell>
          <cell r="Z1847">
            <v>2566</v>
          </cell>
          <cell r="BL1847" t="str">
            <v>นายศุภกร สวัสดี</v>
          </cell>
        </row>
        <row r="1848">
          <cell r="B1848">
            <v>2692</v>
          </cell>
          <cell r="C1848">
            <v>1843</v>
          </cell>
          <cell r="G1848">
            <v>800097781176</v>
          </cell>
          <cell r="H1848" t="str">
            <v>นาย</v>
          </cell>
          <cell r="I1848" t="str">
            <v>ศรัญญู</v>
          </cell>
          <cell r="J1848" t="str">
            <v>นันตา</v>
          </cell>
          <cell r="L1848" t="str">
            <v>บิ๊กซี หางดง</v>
          </cell>
          <cell r="M1848" t="str">
            <v>เชียงใหม่ 3</v>
          </cell>
          <cell r="N1848">
            <v>8</v>
          </cell>
          <cell r="O1848" t="str">
            <v>สินเชื่อธนาคารประชาชน</v>
          </cell>
          <cell r="P1848" t="str">
            <v>1.บุคคลค้ำประกัน</v>
          </cell>
          <cell r="S1848" t="str">
            <v>จังหวัดลำพูน</v>
          </cell>
          <cell r="T1848" t="str">
            <v>ผบE545</v>
          </cell>
          <cell r="U1848">
            <v>2566</v>
          </cell>
          <cell r="V1848" t="str">
            <v>ผบE1153</v>
          </cell>
          <cell r="W1848">
            <v>2566</v>
          </cell>
          <cell r="X1848">
            <v>1</v>
          </cell>
          <cell r="Y1848">
            <v>5</v>
          </cell>
          <cell r="Z1848">
            <v>2566</v>
          </cell>
          <cell r="BL1848" t="str">
            <v>นายศรัญญู นันตา</v>
          </cell>
        </row>
        <row r="1849">
          <cell r="B1849">
            <v>2693</v>
          </cell>
          <cell r="C1849">
            <v>1844</v>
          </cell>
          <cell r="G1849">
            <v>8001021148874</v>
          </cell>
          <cell r="H1849" t="str">
            <v>นางสาว</v>
          </cell>
          <cell r="I1849" t="str">
            <v>เล็กโพ</v>
          </cell>
          <cell r="J1849" t="str">
            <v>ผาติธีรกุลเดช</v>
          </cell>
          <cell r="L1849" t="str">
            <v>บิ๊กซี หางดง</v>
          </cell>
          <cell r="M1849" t="str">
            <v>เชียงใหม่ 3</v>
          </cell>
          <cell r="N1849">
            <v>8</v>
          </cell>
          <cell r="O1849" t="str">
            <v>สินเชื่อธนาคารประชาชน</v>
          </cell>
          <cell r="P1849" t="str">
            <v>1.บุคคลค้ำประกัน</v>
          </cell>
          <cell r="S1849" t="str">
            <v>แขวงเชียงใหม่</v>
          </cell>
          <cell r="T1849" t="str">
            <v>ผบE1892</v>
          </cell>
          <cell r="U1849">
            <v>2566</v>
          </cell>
          <cell r="V1849" t="str">
            <v>ผบE3420</v>
          </cell>
          <cell r="W1849">
            <v>2566</v>
          </cell>
          <cell r="X1849">
            <v>19</v>
          </cell>
          <cell r="Y1849">
            <v>5</v>
          </cell>
          <cell r="Z1849">
            <v>2566</v>
          </cell>
          <cell r="BL1849" t="str">
            <v>นางสาวเล็กโพ ผาติธีรกุลเดช</v>
          </cell>
        </row>
        <row r="1850">
          <cell r="B1850">
            <v>2694</v>
          </cell>
          <cell r="C1850">
            <v>1845</v>
          </cell>
          <cell r="G1850">
            <v>800093233891</v>
          </cell>
          <cell r="H1850" t="str">
            <v>นาง</v>
          </cell>
          <cell r="I1850" t="str">
            <v>จารุณี</v>
          </cell>
          <cell r="J1850" t="str">
            <v>ปัญญาคำ</v>
          </cell>
          <cell r="L1850" t="str">
            <v>จอมทอง</v>
          </cell>
          <cell r="M1850" t="str">
            <v>เชียงใหม่ 3</v>
          </cell>
          <cell r="N1850">
            <v>8</v>
          </cell>
          <cell r="O1850" t="str">
            <v>สินเชื่อธนาคารประชาชน</v>
          </cell>
          <cell r="P1850" t="str">
            <v>1.บุคคลค้ำประกัน</v>
          </cell>
          <cell r="S1850" t="str">
            <v>จังหวัดฮอด</v>
          </cell>
          <cell r="T1850" t="str">
            <v>ผบE428</v>
          </cell>
          <cell r="U1850">
            <v>2565</v>
          </cell>
          <cell r="V1850" t="str">
            <v>ผบE553</v>
          </cell>
          <cell r="W1850">
            <v>2565</v>
          </cell>
          <cell r="X1850">
            <v>27</v>
          </cell>
          <cell r="Y1850">
            <v>7</v>
          </cell>
          <cell r="Z1850">
            <v>2565</v>
          </cell>
          <cell r="BL1850" t="str">
            <v>นางจารุณี ปัญญาคำ</v>
          </cell>
        </row>
        <row r="1851">
          <cell r="B1851">
            <v>2695</v>
          </cell>
          <cell r="C1851">
            <v>1846</v>
          </cell>
          <cell r="G1851">
            <v>800057635594</v>
          </cell>
          <cell r="H1851" t="str">
            <v>นาย</v>
          </cell>
          <cell r="I1851" t="str">
            <v>วิทยา</v>
          </cell>
          <cell r="J1851" t="str">
            <v>อะติยะ</v>
          </cell>
          <cell r="L1851" t="str">
            <v>แม่แจ่ม</v>
          </cell>
          <cell r="M1851" t="str">
            <v>เชียงใหม่ 3</v>
          </cell>
          <cell r="N1851">
            <v>8</v>
          </cell>
          <cell r="P1851" t="str">
            <v>1.บุคคลค้ำประกัน</v>
          </cell>
          <cell r="S1851" t="str">
            <v>จังหวัดฮอด</v>
          </cell>
          <cell r="T1851" t="str">
            <v>ผบE209</v>
          </cell>
          <cell r="U1851">
            <v>2566</v>
          </cell>
          <cell r="V1851" t="str">
            <v>ผบE419</v>
          </cell>
          <cell r="W1851">
            <v>2566</v>
          </cell>
          <cell r="X1851">
            <v>8</v>
          </cell>
          <cell r="Y1851">
            <v>5</v>
          </cell>
          <cell r="Z1851">
            <v>2566</v>
          </cell>
          <cell r="BL1851" t="str">
            <v>นายวิทยา อะติยะ</v>
          </cell>
        </row>
        <row r="1852">
          <cell r="B1852">
            <v>2696</v>
          </cell>
          <cell r="C1852">
            <v>1847</v>
          </cell>
          <cell r="G1852">
            <v>800054858959</v>
          </cell>
          <cell r="H1852" t="str">
            <v>นาย</v>
          </cell>
          <cell r="I1852" t="str">
            <v>บุญทอง</v>
          </cell>
          <cell r="J1852" t="str">
            <v>สุนันต๊ะ</v>
          </cell>
          <cell r="L1852" t="str">
            <v>แม่แจ่ม</v>
          </cell>
          <cell r="M1852" t="str">
            <v>เชียงใหม่ 3</v>
          </cell>
          <cell r="N1852">
            <v>8</v>
          </cell>
          <cell r="O1852" t="str">
            <v>สินเชื่อองค์ชุมชน</v>
          </cell>
          <cell r="P1852" t="str">
            <v>1.บุคคลค้ำประกัน</v>
          </cell>
          <cell r="S1852" t="str">
            <v>จังหวัดฮอด</v>
          </cell>
          <cell r="T1852" t="str">
            <v>ผบE714</v>
          </cell>
          <cell r="U1852">
            <v>2566</v>
          </cell>
          <cell r="V1852" t="str">
            <v>ผบE912</v>
          </cell>
          <cell r="W1852">
            <v>2566</v>
          </cell>
          <cell r="X1852">
            <v>26</v>
          </cell>
          <cell r="Y1852">
            <v>7</v>
          </cell>
          <cell r="Z1852">
            <v>2566</v>
          </cell>
          <cell r="BL1852" t="str">
            <v>นายบุญทอง สุนันต๊ะ</v>
          </cell>
        </row>
        <row r="1853">
          <cell r="B1853">
            <v>2697</v>
          </cell>
          <cell r="C1853">
            <v>1848</v>
          </cell>
          <cell r="G1853">
            <v>800077191594</v>
          </cell>
          <cell r="H1853" t="str">
            <v>นาย</v>
          </cell>
          <cell r="I1853" t="str">
            <v>วิมนต์</v>
          </cell>
          <cell r="J1853" t="str">
            <v>ใจอ่อน</v>
          </cell>
          <cell r="L1853" t="str">
            <v>แม่แจ่ม</v>
          </cell>
          <cell r="M1853" t="str">
            <v>เชียงใหม่ 3</v>
          </cell>
          <cell r="N1853">
            <v>8</v>
          </cell>
          <cell r="O1853" t="str">
            <v>สินเชื่อธนาคารประชาชน</v>
          </cell>
          <cell r="P1853" t="str">
            <v>1.บุคคลค้ำประกัน</v>
          </cell>
          <cell r="S1853" t="str">
            <v>จังหวัดฮอด</v>
          </cell>
          <cell r="T1853" t="str">
            <v>ผบE431</v>
          </cell>
          <cell r="U1853">
            <v>2565</v>
          </cell>
          <cell r="V1853" t="str">
            <v>ผบE541</v>
          </cell>
          <cell r="W1853">
            <v>2565</v>
          </cell>
          <cell r="X1853">
            <v>27</v>
          </cell>
          <cell r="Y1853">
            <v>7</v>
          </cell>
          <cell r="Z1853">
            <v>2565</v>
          </cell>
          <cell r="BL1853" t="str">
            <v>นายวิมนต์ ใจอ่อน</v>
          </cell>
        </row>
        <row r="1854">
          <cell r="B1854">
            <v>2698</v>
          </cell>
          <cell r="C1854">
            <v>1849</v>
          </cell>
          <cell r="G1854">
            <v>800080097333</v>
          </cell>
          <cell r="H1854" t="str">
            <v>นาง</v>
          </cell>
          <cell r="I1854" t="str">
            <v>เฉิดฉาย</v>
          </cell>
          <cell r="J1854" t="str">
            <v>วงค์จันทร์ตา</v>
          </cell>
          <cell r="L1854" t="str">
            <v>แม่อาย</v>
          </cell>
          <cell r="M1854" t="str">
            <v>เชียงใหม่ 2</v>
          </cell>
          <cell r="N1854">
            <v>8</v>
          </cell>
          <cell r="O1854" t="str">
            <v>สินเชื่อธนาคารประชาชน</v>
          </cell>
          <cell r="P1854" t="str">
            <v>1.บุคคลค้ำประกัน</v>
          </cell>
          <cell r="S1854" t="str">
            <v>จังหวัดฝาง</v>
          </cell>
          <cell r="T1854" t="str">
            <v>ผบE1180</v>
          </cell>
          <cell r="U1854">
            <v>2566</v>
          </cell>
          <cell r="BL1854" t="str">
            <v>นางเฉิดฉาย วงค์จันทร์ตา</v>
          </cell>
        </row>
        <row r="1855">
          <cell r="B1855">
            <v>2699</v>
          </cell>
          <cell r="C1855">
            <v>1850</v>
          </cell>
          <cell r="G1855">
            <v>800074216980</v>
          </cell>
          <cell r="H1855" t="str">
            <v>นางสาว</v>
          </cell>
          <cell r="I1855" t="str">
            <v>พัชนี</v>
          </cell>
          <cell r="J1855" t="str">
            <v>ยอดคำ</v>
          </cell>
          <cell r="L1855" t="str">
            <v>แม่อาย</v>
          </cell>
          <cell r="M1855" t="str">
            <v>เชียงใหม่ 2</v>
          </cell>
          <cell r="N1855">
            <v>8</v>
          </cell>
          <cell r="P1855" t="str">
            <v>1.บุคคลค้ำประกัน</v>
          </cell>
          <cell r="S1855" t="str">
            <v>จังหวัดฝาง</v>
          </cell>
          <cell r="T1855" t="str">
            <v>ผบE1181</v>
          </cell>
          <cell r="U1855">
            <v>2566</v>
          </cell>
          <cell r="BL1855" t="str">
            <v>นางสาวพัชนี ยอดคำ</v>
          </cell>
        </row>
        <row r="1856">
          <cell r="B1856">
            <v>2700</v>
          </cell>
          <cell r="C1856">
            <v>1851</v>
          </cell>
          <cell r="G1856">
            <v>800095040781</v>
          </cell>
          <cell r="H1856" t="str">
            <v>นาย</v>
          </cell>
          <cell r="I1856" t="str">
            <v>ธมกร</v>
          </cell>
          <cell r="J1856" t="str">
            <v>เพ็ชรสุวรรณ</v>
          </cell>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S1856" t="str">
            <v>แขวงเชียงใหม่</v>
          </cell>
          <cell r="T1856" t="str">
            <v>ผบE3643</v>
          </cell>
          <cell r="U1856">
            <v>2565</v>
          </cell>
          <cell r="V1856" t="str">
            <v>ผบE7107</v>
          </cell>
          <cell r="W1856">
            <v>2565</v>
          </cell>
          <cell r="X1856">
            <v>4</v>
          </cell>
          <cell r="Y1856">
            <v>10</v>
          </cell>
          <cell r="Z1856">
            <v>2565</v>
          </cell>
          <cell r="BL1856" t="str">
            <v>นายธมกร เพ็ชรสุวรรณ</v>
          </cell>
        </row>
        <row r="1857">
          <cell r="B1857">
            <v>2701</v>
          </cell>
          <cell r="C1857">
            <v>1852</v>
          </cell>
          <cell r="G1857">
            <v>800089551504</v>
          </cell>
          <cell r="H1857" t="str">
            <v>นาย</v>
          </cell>
          <cell r="I1857" t="str">
            <v>ชญาณ์นันท์</v>
          </cell>
          <cell r="J1857" t="str">
            <v>นินทร์ธัตถ์</v>
          </cell>
          <cell r="L1857" t="str">
            <v>มีโชคพลาซ่า</v>
          </cell>
          <cell r="M1857" t="str">
            <v>เชียงใหม่ 2</v>
          </cell>
          <cell r="N1857">
            <v>8</v>
          </cell>
          <cell r="P1857" t="str">
            <v>1.บุคคลค้ำประกัน</v>
          </cell>
          <cell r="S1857" t="str">
            <v>แขวงเชียงใหม่</v>
          </cell>
          <cell r="T1857" t="str">
            <v>ผบE59</v>
          </cell>
          <cell r="U1857">
            <v>2566</v>
          </cell>
          <cell r="V1857" t="str">
            <v>ผบE2403</v>
          </cell>
          <cell r="W1857">
            <v>2566</v>
          </cell>
          <cell r="X1857">
            <v>25</v>
          </cell>
          <cell r="Y1857">
            <v>4</v>
          </cell>
          <cell r="Z1857">
            <v>2566</v>
          </cell>
          <cell r="BL1857" t="str">
            <v>นายชญาณ์นันท์ นินทร์ธัตถ์</v>
          </cell>
        </row>
        <row r="1858">
          <cell r="B1858">
            <v>2702</v>
          </cell>
          <cell r="C1858">
            <v>1853</v>
          </cell>
          <cell r="G1858">
            <v>800096105955</v>
          </cell>
          <cell r="H1858" t="str">
            <v>นาย</v>
          </cell>
          <cell r="I1858" t="str">
            <v>พิเชษฐ์</v>
          </cell>
          <cell r="J1858" t="str">
            <v>สนธิคุณ</v>
          </cell>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S1858" t="str">
            <v>แขวงเชียงใหม่</v>
          </cell>
          <cell r="T1858" t="str">
            <v>ผบ574</v>
          </cell>
          <cell r="U1858">
            <v>2566</v>
          </cell>
          <cell r="V1858" t="str">
            <v>ผบ882</v>
          </cell>
          <cell r="W1858">
            <v>2566</v>
          </cell>
          <cell r="X1858">
            <v>8</v>
          </cell>
          <cell r="Y1858">
            <v>8</v>
          </cell>
          <cell r="Z1858">
            <v>2566</v>
          </cell>
          <cell r="BL1858" t="str">
            <v>นายพิเชษฐ์ สนธิคุณ</v>
          </cell>
        </row>
        <row r="1859">
          <cell r="B1859">
            <v>2703</v>
          </cell>
          <cell r="C1859">
            <v>1854</v>
          </cell>
          <cell r="G1859">
            <v>800074147914</v>
          </cell>
          <cell r="H1859" t="str">
            <v>นาย</v>
          </cell>
          <cell r="I1859" t="str">
            <v>ชัยวัฒน์</v>
          </cell>
          <cell r="J1859" t="str">
            <v>พัชรานุกุล</v>
          </cell>
          <cell r="L1859" t="str">
            <v>ฮอด</v>
          </cell>
          <cell r="M1859" t="str">
            <v>เชียงใหม่ 3</v>
          </cell>
          <cell r="N1859">
            <v>8</v>
          </cell>
          <cell r="O1859" t="str">
            <v>สินเชื่อพัฒนาองค์กรชุมชน</v>
          </cell>
          <cell r="P1859" t="str">
            <v>1.บุคคลค้ำประกัน</v>
          </cell>
          <cell r="Q1859">
            <v>119351.8</v>
          </cell>
          <cell r="R1859">
            <v>44733.99</v>
          </cell>
          <cell r="S1859" t="str">
            <v>จังหวัดฮอด</v>
          </cell>
          <cell r="T1859" t="str">
            <v>ผบE889</v>
          </cell>
          <cell r="U1859">
            <v>2565</v>
          </cell>
          <cell r="V1859" t="str">
            <v>ผบE52</v>
          </cell>
          <cell r="W1859">
            <v>2566</v>
          </cell>
          <cell r="X1859">
            <v>23</v>
          </cell>
          <cell r="Y1859">
            <v>1</v>
          </cell>
          <cell r="Z1859">
            <v>2566</v>
          </cell>
          <cell r="BL1859" t="str">
            <v>นายชัยวัฒน์ พัชรานุกุล</v>
          </cell>
        </row>
        <row r="1860">
          <cell r="B1860">
            <v>2704</v>
          </cell>
          <cell r="C1860">
            <v>1855</v>
          </cell>
          <cell r="G1860">
            <v>800072349916</v>
          </cell>
          <cell r="H1860" t="str">
            <v>นาย</v>
          </cell>
          <cell r="I1860" t="str">
            <v>เกรียงศักดิ์</v>
          </cell>
          <cell r="J1860" t="str">
            <v>ลูนใฝ</v>
          </cell>
          <cell r="K1860" t="str">
            <v>3-5016-00136-52-4</v>
          </cell>
          <cell r="L1860" t="str">
            <v>ฮอด</v>
          </cell>
          <cell r="M1860" t="str">
            <v>เชียงใหม่ 3</v>
          </cell>
          <cell r="N1860">
            <v>8</v>
          </cell>
          <cell r="O1860" t="str">
            <v>สินเชื่อพัฒนาองค์กรชุมชน</v>
          </cell>
          <cell r="P1860" t="str">
            <v>1.บุคคลค้ำประกัน</v>
          </cell>
          <cell r="Q1860">
            <v>42008.77</v>
          </cell>
          <cell r="R1860">
            <v>16332.45</v>
          </cell>
          <cell r="S1860" t="str">
            <v>จังหวัดฮอด</v>
          </cell>
          <cell r="T1860" t="str">
            <v>ผบE799</v>
          </cell>
          <cell r="U1860">
            <v>2565</v>
          </cell>
          <cell r="V1860" t="str">
            <v>ผบE894</v>
          </cell>
          <cell r="W1860">
            <v>2565</v>
          </cell>
          <cell r="X1860">
            <v>21</v>
          </cell>
          <cell r="Y1860">
            <v>11</v>
          </cell>
          <cell r="Z1860">
            <v>2565</v>
          </cell>
          <cell r="BL1860" t="str">
            <v>นายเกรียงศักดิ์ ลูนใฝ</v>
          </cell>
        </row>
        <row r="1861">
          <cell r="B1861">
            <v>2705</v>
          </cell>
          <cell r="C1861">
            <v>1856</v>
          </cell>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AA1861">
            <v>18</v>
          </cell>
          <cell r="AB1861">
            <v>3</v>
          </cell>
          <cell r="AC1861">
            <v>2567</v>
          </cell>
          <cell r="BL1861" t="str">
            <v>นางสาวอรอุมา กัลยารัตน์</v>
          </cell>
        </row>
        <row r="1862">
          <cell r="B1862">
            <v>2706</v>
          </cell>
          <cell r="C1862">
            <v>1857</v>
          </cell>
          <cell r="G1862">
            <v>800072835419</v>
          </cell>
          <cell r="H1862" t="str">
            <v>นาง</v>
          </cell>
          <cell r="I1862" t="str">
            <v>วัชรี</v>
          </cell>
          <cell r="J1862" t="str">
            <v>คำมาสาร</v>
          </cell>
          <cell r="K1862" t="str">
            <v>3-5016-00034-42-0</v>
          </cell>
          <cell r="L1862" t="str">
            <v>ฮอด</v>
          </cell>
          <cell r="M1862" t="str">
            <v>เชียงใหม่ 3</v>
          </cell>
          <cell r="N1862">
            <v>8</v>
          </cell>
          <cell r="O1862" t="str">
            <v>สินเชื่อพัฒนาองค์กรชุมชน</v>
          </cell>
          <cell r="P1862" t="str">
            <v>1.บุคคลค้ำประกัน</v>
          </cell>
          <cell r="Q1862">
            <v>70823.83</v>
          </cell>
          <cell r="R1862">
            <v>20345.900000000001</v>
          </cell>
          <cell r="S1862" t="str">
            <v>จังหวัดฮอด</v>
          </cell>
          <cell r="T1862" t="str">
            <v>ผบE666</v>
          </cell>
          <cell r="U1862">
            <v>2565</v>
          </cell>
          <cell r="V1862" t="str">
            <v>ผบE856</v>
          </cell>
          <cell r="W1862">
            <v>2565</v>
          </cell>
          <cell r="X1862">
            <v>14</v>
          </cell>
          <cell r="Y1862">
            <v>11</v>
          </cell>
          <cell r="Z1862">
            <v>2565</v>
          </cell>
          <cell r="BL1862" t="str">
            <v>นางวัชรี คำมาสาร</v>
          </cell>
        </row>
        <row r="1863">
          <cell r="B1863">
            <v>2707</v>
          </cell>
          <cell r="C1863">
            <v>1858</v>
          </cell>
          <cell r="G1863">
            <v>800094810937</v>
          </cell>
          <cell r="H1863" t="str">
            <v>นางสาว</v>
          </cell>
          <cell r="I1863" t="str">
            <v xml:space="preserve">จิราพร  </v>
          </cell>
          <cell r="J1863" t="str">
            <v>เป็งใจ</v>
          </cell>
          <cell r="K1863" t="str">
            <v>1-5016-00089-27-9</v>
          </cell>
          <cell r="L1863" t="str">
            <v>ฮอด</v>
          </cell>
          <cell r="M1863" t="str">
            <v>เชียงใหม่ 3</v>
          </cell>
          <cell r="N1863">
            <v>8</v>
          </cell>
          <cell r="O1863" t="str">
            <v>สินเชื่อพัฒนาองค์กรชุมชน (รายบุคคล)</v>
          </cell>
          <cell r="P1863" t="str">
            <v>1.บุคคลค้ำประกัน</v>
          </cell>
          <cell r="Q1863">
            <v>120000</v>
          </cell>
          <cell r="R1863">
            <v>35987.480000000003</v>
          </cell>
          <cell r="S1863" t="str">
            <v>จังหวัดฮอด</v>
          </cell>
          <cell r="T1863" t="str">
            <v>ผบE888</v>
          </cell>
          <cell r="U1863">
            <v>2565</v>
          </cell>
          <cell r="V1863" t="str">
            <v>ผบE51</v>
          </cell>
          <cell r="W1863">
            <v>2566</v>
          </cell>
          <cell r="X1863">
            <v>23</v>
          </cell>
          <cell r="Y1863">
            <v>1</v>
          </cell>
          <cell r="Z1863">
            <v>2566</v>
          </cell>
          <cell r="BL1863" t="str">
            <v>นางสาวจิราพร   เป็งใจ</v>
          </cell>
        </row>
        <row r="1864">
          <cell r="B1864">
            <v>2708</v>
          </cell>
          <cell r="C1864">
            <v>1859</v>
          </cell>
          <cell r="G1864">
            <v>800072107587</v>
          </cell>
          <cell r="H1864" t="str">
            <v>นาง</v>
          </cell>
          <cell r="I1864" t="str">
            <v>อรทัย</v>
          </cell>
          <cell r="J1864" t="str">
            <v>ปัญญาปิน</v>
          </cell>
          <cell r="K1864" t="str">
            <v>3-5016-00242-86-3</v>
          </cell>
          <cell r="L1864" t="str">
            <v>ฮอด</v>
          </cell>
          <cell r="M1864" t="str">
            <v>เชียงใหม่ 3</v>
          </cell>
          <cell r="N1864">
            <v>8</v>
          </cell>
          <cell r="O1864" t="str">
            <v>สินเชื่อพัฒนาองค์กรชุมชน</v>
          </cell>
          <cell r="P1864" t="str">
            <v>1.บุคคลค้ำประกัน</v>
          </cell>
          <cell r="Q1864">
            <v>32259.61</v>
          </cell>
          <cell r="R1864">
            <v>9525.25</v>
          </cell>
          <cell r="S1864" t="str">
            <v>จังหวัดฮอด</v>
          </cell>
          <cell r="T1864" t="str">
            <v>ผบE798</v>
          </cell>
          <cell r="U1864">
            <v>2565</v>
          </cell>
          <cell r="V1864" t="str">
            <v>ผบE893</v>
          </cell>
          <cell r="W1864">
            <v>2565</v>
          </cell>
          <cell r="X1864">
            <v>21</v>
          </cell>
          <cell r="Y1864">
            <v>11</v>
          </cell>
          <cell r="Z1864">
            <v>2565</v>
          </cell>
          <cell r="BL1864" t="str">
            <v>นางอรทัย ปัญญาปิน</v>
          </cell>
        </row>
        <row r="1865">
          <cell r="B1865">
            <v>2709</v>
          </cell>
          <cell r="C1865">
            <v>1860</v>
          </cell>
          <cell r="G1865">
            <v>800093867516</v>
          </cell>
          <cell r="H1865" t="str">
            <v>นาง</v>
          </cell>
          <cell r="I1865" t="str">
            <v>อังศุมาลี</v>
          </cell>
          <cell r="J1865" t="str">
            <v>ไชยคำปัน</v>
          </cell>
          <cell r="K1865">
            <v>3501600212409</v>
          </cell>
          <cell r="L1865" t="str">
            <v>ฮอด</v>
          </cell>
          <cell r="M1865" t="str">
            <v>เชียงใหม่ 3</v>
          </cell>
          <cell r="N1865">
            <v>8</v>
          </cell>
          <cell r="O1865" t="str">
            <v>สินเชื่อแก้ไขปัญหาหนี้นอกระบบPSA</v>
          </cell>
          <cell r="P1865" t="str">
            <v>1.บุคคลค้ำประกัน</v>
          </cell>
          <cell r="Q1865">
            <v>23330</v>
          </cell>
          <cell r="R1865">
            <v>8614.25</v>
          </cell>
          <cell r="S1865" t="str">
            <v>จังหวัดฮอด</v>
          </cell>
          <cell r="T1865" t="str">
            <v>ผบE801</v>
          </cell>
          <cell r="U1865">
            <v>2565</v>
          </cell>
          <cell r="V1865" t="str">
            <v>ผบE905</v>
          </cell>
          <cell r="W1865">
            <v>2565</v>
          </cell>
          <cell r="X1865">
            <v>22</v>
          </cell>
          <cell r="Y1865">
            <v>11</v>
          </cell>
          <cell r="Z1865">
            <v>2565</v>
          </cell>
          <cell r="BL1865" t="str">
            <v>นางอังศุมาลี ไชยคำปัน</v>
          </cell>
        </row>
        <row r="1866">
          <cell r="B1866">
            <v>2710</v>
          </cell>
          <cell r="C1866">
            <v>1861</v>
          </cell>
          <cell r="G1866">
            <v>800083945801</v>
          </cell>
          <cell r="H1866" t="str">
            <v>นางสาว</v>
          </cell>
          <cell r="I1866" t="str">
            <v>กมลชนก</v>
          </cell>
          <cell r="J1866" t="str">
            <v>เป็งศิริ</v>
          </cell>
          <cell r="K1866">
            <v>1509901052355</v>
          </cell>
          <cell r="L1866" t="str">
            <v>ฮอด</v>
          </cell>
          <cell r="M1866" t="str">
            <v>เชียงใหม่ 3</v>
          </cell>
          <cell r="N1866">
            <v>8</v>
          </cell>
          <cell r="O1866" t="str">
            <v>สินเชื่อธนาคารประชาชน</v>
          </cell>
          <cell r="P1866" t="str">
            <v>1.บุคคลค้ำประกัน</v>
          </cell>
          <cell r="Q1866">
            <v>65655</v>
          </cell>
          <cell r="R1866">
            <v>27555.68</v>
          </cell>
          <cell r="S1866" t="str">
            <v>จังหวัดลำพูน</v>
          </cell>
          <cell r="T1866" t="str">
            <v>ผบE87</v>
          </cell>
          <cell r="U1866">
            <v>2566</v>
          </cell>
          <cell r="V1866" t="str">
            <v>ผบE801</v>
          </cell>
          <cell r="W1866">
            <v>2566</v>
          </cell>
          <cell r="X1866">
            <v>20</v>
          </cell>
          <cell r="Y1866">
            <v>3</v>
          </cell>
          <cell r="Z1866">
            <v>2566</v>
          </cell>
          <cell r="BL1866" t="str">
            <v>นางสาวกมลชนก เป็งศิริ</v>
          </cell>
        </row>
        <row r="1867">
          <cell r="B1867">
            <v>2711</v>
          </cell>
          <cell r="C1867">
            <v>1862</v>
          </cell>
          <cell r="G1867">
            <v>800084083628</v>
          </cell>
          <cell r="H1867" t="str">
            <v>นางสาว</v>
          </cell>
          <cell r="I1867" t="str">
            <v>สุกัลยา</v>
          </cell>
          <cell r="J1867" t="str">
            <v>ตาณะศรี</v>
          </cell>
          <cell r="K1867">
            <v>3501600268617</v>
          </cell>
          <cell r="L1867" t="str">
            <v>ฮอด</v>
          </cell>
          <cell r="M1867" t="str">
            <v>เชียงใหม่ 3</v>
          </cell>
          <cell r="N1867">
            <v>8</v>
          </cell>
          <cell r="O1867" t="str">
            <v>สินเชื่อธนาคารประชาชน</v>
          </cell>
          <cell r="P1867" t="str">
            <v>1.บุคคลค้ำประกัน</v>
          </cell>
          <cell r="Q1867">
            <v>44440</v>
          </cell>
          <cell r="R1867">
            <v>23801.34</v>
          </cell>
          <cell r="S1867" t="str">
            <v>จังหวัดฮอด</v>
          </cell>
          <cell r="T1867" t="str">
            <v>ผบE671</v>
          </cell>
          <cell r="U1867">
            <v>2565</v>
          </cell>
          <cell r="V1867" t="str">
            <v>ผบE771</v>
          </cell>
          <cell r="W1867">
            <v>2565</v>
          </cell>
          <cell r="X1867">
            <v>11</v>
          </cell>
          <cell r="Y1867">
            <v>10</v>
          </cell>
          <cell r="Z1867">
            <v>2565</v>
          </cell>
          <cell r="BL1867" t="str">
            <v>นางสาวสุกัลยา ตาณะศรี</v>
          </cell>
        </row>
        <row r="1868">
          <cell r="B1868">
            <v>2712</v>
          </cell>
          <cell r="C1868">
            <v>1863</v>
          </cell>
          <cell r="G1868">
            <v>800096536043</v>
          </cell>
          <cell r="H1868" t="str">
            <v>นาง</v>
          </cell>
          <cell r="I1868" t="str">
            <v>มีนา</v>
          </cell>
          <cell r="J1868" t="str">
            <v>แก้วเกิดก่อน</v>
          </cell>
          <cell r="K1868">
            <v>3500200826131</v>
          </cell>
          <cell r="L1868" t="str">
            <v>ฮอด</v>
          </cell>
          <cell r="M1868" t="str">
            <v>เชียงใหม่ 3</v>
          </cell>
          <cell r="N1868">
            <v>8</v>
          </cell>
          <cell r="O1868" t="str">
            <v>สินเชื่อแก้ไขปัญหาหนี้นอกระบบPSA</v>
          </cell>
          <cell r="P1868" t="str">
            <v>1.บุคคลค้ำประกัน</v>
          </cell>
          <cell r="Q1868">
            <v>24980</v>
          </cell>
          <cell r="R1868">
            <v>3845.73</v>
          </cell>
          <cell r="S1868" t="str">
            <v>จังหวัดฮอด</v>
          </cell>
          <cell r="T1868" t="str">
            <v>ผบE992</v>
          </cell>
          <cell r="U1868">
            <v>2565</v>
          </cell>
          <cell r="V1868" t="str">
            <v>ผบE139</v>
          </cell>
          <cell r="W1868">
            <v>2566</v>
          </cell>
          <cell r="X1868">
            <v>7</v>
          </cell>
          <cell r="Y1868">
            <v>2</v>
          </cell>
          <cell r="Z1868">
            <v>2566</v>
          </cell>
          <cell r="BL1868" t="str">
            <v>นางมีนา แก้วเกิดก่อน</v>
          </cell>
        </row>
        <row r="1869">
          <cell r="B1869">
            <v>2713</v>
          </cell>
          <cell r="C1869">
            <v>1864</v>
          </cell>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S1869" t="str">
            <v>จังหวัดฮอด</v>
          </cell>
          <cell r="T1869" t="str">
            <v>ผบE201</v>
          </cell>
          <cell r="U1869">
            <v>2566</v>
          </cell>
          <cell r="V1869" t="str">
            <v>ผบE417</v>
          </cell>
          <cell r="W1869">
            <v>2566</v>
          </cell>
          <cell r="X1869">
            <v>8</v>
          </cell>
          <cell r="Y1869">
            <v>5</v>
          </cell>
          <cell r="Z1869">
            <v>2566</v>
          </cell>
          <cell r="BB1869" t="str">
            <v>ยึดทรัพย์</v>
          </cell>
          <cell r="BL1869" t="str">
            <v>นางสาวหทัยชนก แตงทอง</v>
          </cell>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S1870" t="str">
            <v>แขวงเชียงใหม่</v>
          </cell>
          <cell r="T1870" t="str">
            <v>ผบE3261</v>
          </cell>
          <cell r="U1870">
            <v>2565</v>
          </cell>
          <cell r="V1870" t="str">
            <v>ผบE5582</v>
          </cell>
          <cell r="W1870">
            <v>2565</v>
          </cell>
          <cell r="AA1870">
            <v>2</v>
          </cell>
          <cell r="AB1870">
            <v>8</v>
          </cell>
          <cell r="AC1870">
            <v>2565</v>
          </cell>
          <cell r="BB1870" t="str">
            <v>ยึดทรัพย์</v>
          </cell>
          <cell r="BL1870" t="str">
            <v>นายอภินัทธ์ โนจา</v>
          </cell>
        </row>
        <row r="1871">
          <cell r="B1871">
            <v>2715</v>
          </cell>
          <cell r="C1871">
            <v>1866</v>
          </cell>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S1871" t="str">
            <v>จังหวัดเชียงใหม่</v>
          </cell>
          <cell r="T1871" t="str">
            <v>พE641</v>
          </cell>
          <cell r="U1871">
            <v>2566</v>
          </cell>
          <cell r="V1871" t="str">
            <v>พE381</v>
          </cell>
          <cell r="W1871">
            <v>2567</v>
          </cell>
          <cell r="X1871">
            <v>21</v>
          </cell>
          <cell r="Y1871">
            <v>5</v>
          </cell>
          <cell r="Z1871">
            <v>2567</v>
          </cell>
          <cell r="BB1871" t="str">
            <v>ยึดทรัพย์</v>
          </cell>
          <cell r="BL1871" t="str">
            <v>นางสาว,นายลัดดาวัลย์,นิติ ช่างเรือ,สุวรรณจำรัส</v>
          </cell>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S1872" t="str">
            <v>แขวงเชียงใหม่</v>
          </cell>
          <cell r="T1872" t="str">
            <v>ผบE3221</v>
          </cell>
          <cell r="U1872">
            <v>2567</v>
          </cell>
          <cell r="BB1872" t="str">
            <v>สืบทรัพย์</v>
          </cell>
          <cell r="BL1872" t="str">
            <v>นายสุธีร์ ทองคำขาว</v>
          </cell>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S1873" t="str">
            <v>แขวงเชียงใหม่</v>
          </cell>
          <cell r="T1873" t="str">
            <v>ผบE3202</v>
          </cell>
          <cell r="U1873">
            <v>2567</v>
          </cell>
          <cell r="V1873" t="str">
            <v>ผบE5130</v>
          </cell>
          <cell r="W1873">
            <v>2567</v>
          </cell>
          <cell r="X1873">
            <v>10</v>
          </cell>
          <cell r="Y1873">
            <v>6</v>
          </cell>
          <cell r="Z1873">
            <v>2567</v>
          </cell>
          <cell r="BB1873" t="str">
            <v>สืบทรัพย์</v>
          </cell>
          <cell r="BL1873" t="str">
            <v>นางสาวเบญจวรรณ  ก๋าแก้ว</v>
          </cell>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S1874" t="str">
            <v>แขวงเชียงใหม่</v>
          </cell>
          <cell r="T1874" t="str">
            <v>ผบE3204</v>
          </cell>
          <cell r="U1874">
            <v>2567</v>
          </cell>
          <cell r="V1874" t="str">
            <v>ผบE5131</v>
          </cell>
          <cell r="W1874">
            <v>2567</v>
          </cell>
          <cell r="X1874">
            <v>10</v>
          </cell>
          <cell r="Y1874">
            <v>6</v>
          </cell>
          <cell r="Z1874">
            <v>2567</v>
          </cell>
          <cell r="BB1874" t="str">
            <v>สืบทรัพย์</v>
          </cell>
          <cell r="BL1874" t="str">
            <v>นางรุ่งนภา ไชยวรรณ</v>
          </cell>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S1875" t="str">
            <v>จังหวัดฮอด</v>
          </cell>
          <cell r="T1875" t="str">
            <v>ผบE419</v>
          </cell>
          <cell r="U1875">
            <v>2565</v>
          </cell>
          <cell r="V1875" t="str">
            <v>ผบE545</v>
          </cell>
          <cell r="W1875">
            <v>2565</v>
          </cell>
          <cell r="X1875">
            <v>27</v>
          </cell>
          <cell r="Y1875">
            <v>7</v>
          </cell>
          <cell r="Z1875">
            <v>2565</v>
          </cell>
          <cell r="BB1875" t="str">
            <v>สืบทรัพย์</v>
          </cell>
          <cell r="BL1875" t="str">
            <v>นางช่อทิพย์ คำปาลี</v>
          </cell>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S1876" t="str">
            <v>จังหวัดฮอด</v>
          </cell>
          <cell r="T1876" t="str">
            <v>ผบE436</v>
          </cell>
          <cell r="U1876">
            <v>2565</v>
          </cell>
          <cell r="V1876" t="str">
            <v>ผบE555</v>
          </cell>
          <cell r="W1876">
            <v>2565</v>
          </cell>
          <cell r="AA1876">
            <v>27</v>
          </cell>
          <cell r="AB1876">
            <v>7</v>
          </cell>
          <cell r="AC1876">
            <v>2565</v>
          </cell>
          <cell r="BB1876" t="str">
            <v>สืบทรัพย์</v>
          </cell>
          <cell r="BL1876" t="str">
            <v>นางสาวรุ่งทิวา ตุ้มปามา</v>
          </cell>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S1877" t="str">
            <v>จังหวัดฮอด</v>
          </cell>
          <cell r="T1877" t="str">
            <v>ผบE435</v>
          </cell>
          <cell r="U1877">
            <v>2565</v>
          </cell>
          <cell r="V1877" t="str">
            <v>ผบE554</v>
          </cell>
          <cell r="W1877">
            <v>2565</v>
          </cell>
          <cell r="AA1877">
            <v>27</v>
          </cell>
          <cell r="AB1877">
            <v>7</v>
          </cell>
          <cell r="AC1877">
            <v>2565</v>
          </cell>
          <cell r="BB1877" t="str">
            <v>สืบทรัพย์</v>
          </cell>
          <cell r="BL1877" t="str">
            <v>นางทัศนีย์ สุต๋าคำ</v>
          </cell>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S1878" t="str">
            <v>จังหวัดฮอด</v>
          </cell>
          <cell r="T1878" t="str">
            <v>ผบE286</v>
          </cell>
          <cell r="U1878">
            <v>2567</v>
          </cell>
          <cell r="V1878" t="str">
            <v>ผบE509</v>
          </cell>
          <cell r="W1878">
            <v>2567</v>
          </cell>
          <cell r="AA1878">
            <v>28</v>
          </cell>
          <cell r="AB1878">
            <v>5</v>
          </cell>
          <cell r="AC1878">
            <v>2567</v>
          </cell>
          <cell r="BB1878" t="str">
            <v>สืบทรัพย์</v>
          </cell>
          <cell r="BL1878" t="str">
            <v>นายโหล่ง จ่อพอ</v>
          </cell>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S1879" t="str">
            <v>จังหวัดฮอด</v>
          </cell>
          <cell r="T1879" t="str">
            <v>ผบE278</v>
          </cell>
          <cell r="U1879">
            <v>2567</v>
          </cell>
          <cell r="V1879" t="str">
            <v>ผบE506</v>
          </cell>
          <cell r="W1879">
            <v>2567</v>
          </cell>
          <cell r="AA1879">
            <v>28</v>
          </cell>
          <cell r="AB1879">
            <v>5</v>
          </cell>
          <cell r="AC1879">
            <v>2567</v>
          </cell>
          <cell r="BB1879" t="str">
            <v>สืบทรัพย์</v>
          </cell>
          <cell r="BL1879" t="str">
            <v>นางสาวอภิชยา แก้วมณี</v>
          </cell>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S1880" t="str">
            <v>จังหวัดฮอด</v>
          </cell>
          <cell r="T1880" t="str">
            <v>ผบE284</v>
          </cell>
          <cell r="U1880">
            <v>2567</v>
          </cell>
          <cell r="V1880" t="str">
            <v>ผบE507</v>
          </cell>
          <cell r="W1880">
            <v>2567</v>
          </cell>
          <cell r="AA1880">
            <v>28</v>
          </cell>
          <cell r="AB1880">
            <v>5</v>
          </cell>
          <cell r="AC1880">
            <v>2567</v>
          </cell>
          <cell r="BB1880" t="str">
            <v>สืบทรัพย์</v>
          </cell>
          <cell r="BL1880" t="str">
            <v>นายกิติพงษ์ มูลอ้าย</v>
          </cell>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v>166861.44</v>
          </cell>
          <cell r="R1881">
            <v>51631.11</v>
          </cell>
          <cell r="S1881" t="str">
            <v>จังหวัดฮอด</v>
          </cell>
          <cell r="T1881" t="str">
            <v>ผบE285</v>
          </cell>
          <cell r="U1881">
            <v>2567</v>
          </cell>
          <cell r="V1881" t="str">
            <v>ผบE508</v>
          </cell>
          <cell r="W1881">
            <v>2567</v>
          </cell>
          <cell r="AA1881">
            <v>28</v>
          </cell>
          <cell r="AB1881">
            <v>5</v>
          </cell>
          <cell r="AC1881">
            <v>2567</v>
          </cell>
          <cell r="BB1881" t="str">
            <v>สืบทรัพย์</v>
          </cell>
          <cell r="BL1881" t="str">
            <v>นายอนันต์ สุยะนาง</v>
          </cell>
        </row>
        <row r="1882">
          <cell r="B1882">
            <v>2726</v>
          </cell>
          <cell r="C1882">
            <v>1877</v>
          </cell>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BB1882" t="str">
            <v>ยึดทรัพย์</v>
          </cell>
          <cell r="BL1882" t="str">
            <v>นางสาวณัฐชยา ไชยมงคลหรือรักการดี, 
นางกันยา อินทะราชา</v>
          </cell>
        </row>
        <row r="1883">
          <cell r="B1883">
            <v>2727</v>
          </cell>
          <cell r="C1883">
            <v>1878</v>
          </cell>
          <cell r="G1883">
            <v>800098854220</v>
          </cell>
          <cell r="H1883" t="str">
            <v>นางสาว</v>
          </cell>
          <cell r="I1883" t="str">
            <v>มัทนา</v>
          </cell>
          <cell r="J1883" t="str">
            <v>รินฤาษี</v>
          </cell>
          <cell r="L1883" t="str">
            <v>เชียงใหม่</v>
          </cell>
          <cell r="M1883" t="str">
            <v>เชียงใหม่</v>
          </cell>
          <cell r="N1883">
            <v>8</v>
          </cell>
          <cell r="S1883" t="str">
            <v>จังหวัดฮอด</v>
          </cell>
          <cell r="T1883" t="str">
            <v>ผบE47</v>
          </cell>
          <cell r="U1883">
            <v>2566</v>
          </cell>
          <cell r="V1883" t="str">
            <v>ผบE308</v>
          </cell>
          <cell r="W1883">
            <v>2566</v>
          </cell>
          <cell r="AA1883">
            <v>18</v>
          </cell>
          <cell r="AB1883">
            <v>4</v>
          </cell>
          <cell r="AC1883">
            <v>2566</v>
          </cell>
          <cell r="BB1883" t="str">
            <v>สืบทรัพย์</v>
          </cell>
          <cell r="BL1883" t="str">
            <v>นางสาวมัทนา รินฤาษี</v>
          </cell>
        </row>
        <row r="1884">
          <cell r="B1884">
            <v>2728</v>
          </cell>
          <cell r="C1884">
            <v>1879</v>
          </cell>
          <cell r="G1884">
            <v>800087953017</v>
          </cell>
          <cell r="H1884" t="str">
            <v>นางสาว</v>
          </cell>
          <cell r="I1884" t="str">
            <v>จิณณพัต</v>
          </cell>
          <cell r="J1884" t="str">
            <v>หล้าซาว</v>
          </cell>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S1884" t="str">
            <v>แขวงเชียงใหม่</v>
          </cell>
          <cell r="T1884" t="str">
            <v>ผบE8961</v>
          </cell>
          <cell r="U1884">
            <v>2566</v>
          </cell>
          <cell r="V1884" t="str">
            <v>ผบE11110</v>
          </cell>
          <cell r="W1884">
            <v>2566</v>
          </cell>
          <cell r="X1884">
            <v>14</v>
          </cell>
          <cell r="Y1884">
            <v>11</v>
          </cell>
          <cell r="Z1884">
            <v>2566</v>
          </cell>
          <cell r="BB1884" t="str">
            <v>สืบทรัพย์</v>
          </cell>
          <cell r="BL1884" t="str">
            <v>นางสาวจิณณพัต หล้าซาว</v>
          </cell>
        </row>
        <row r="1885">
          <cell r="B1885">
            <v>2729</v>
          </cell>
          <cell r="C1885">
            <v>1880</v>
          </cell>
          <cell r="G1885">
            <v>800038281872</v>
          </cell>
          <cell r="H1885" t="str">
            <v>นาง</v>
          </cell>
          <cell r="I1885" t="str">
            <v>คำมา</v>
          </cell>
          <cell r="J1885" t="str">
            <v>ใจวงศ์ศรี</v>
          </cell>
          <cell r="L1885" t="str">
            <v>ฝาง</v>
          </cell>
          <cell r="M1885" t="str">
            <v>เชียงใหม่ 2</v>
          </cell>
          <cell r="N1885">
            <v>8</v>
          </cell>
          <cell r="S1885" t="str">
            <v>จังหวัดฝาง</v>
          </cell>
          <cell r="T1885" t="str">
            <v>ผบE361</v>
          </cell>
          <cell r="U1885">
            <v>2559</v>
          </cell>
          <cell r="V1885" t="str">
            <v>ผบE483</v>
          </cell>
          <cell r="W1885">
            <v>2559</v>
          </cell>
          <cell r="AA1885">
            <v>11</v>
          </cell>
          <cell r="AB1885">
            <v>7</v>
          </cell>
          <cell r="AC1885">
            <v>2559</v>
          </cell>
          <cell r="BB1885" t="str">
            <v>สืบทรัพย์</v>
          </cell>
          <cell r="BL1885" t="str">
            <v>นางคำมา ใจวงศ์ศรี</v>
          </cell>
        </row>
        <row r="1886">
          <cell r="B1886">
            <v>2730</v>
          </cell>
          <cell r="C1886">
            <v>1881</v>
          </cell>
          <cell r="G1886">
            <v>800103044452</v>
          </cell>
          <cell r="H1886" t="str">
            <v>นาง</v>
          </cell>
          <cell r="I1886" t="str">
            <v>สายทอง</v>
          </cell>
          <cell r="J1886" t="str">
            <v>กองงาม</v>
          </cell>
          <cell r="L1886" t="str">
            <v>บิ๊กซี หางดง</v>
          </cell>
          <cell r="M1886" t="str">
            <v>เชียงใหม่ 3</v>
          </cell>
          <cell r="N1886">
            <v>8</v>
          </cell>
          <cell r="S1886" t="str">
            <v>แขวงเชียงใหม่</v>
          </cell>
          <cell r="T1886" t="str">
            <v>ผบE3208</v>
          </cell>
          <cell r="U1886">
            <v>2567</v>
          </cell>
          <cell r="V1886" t="str">
            <v>ผบE5124</v>
          </cell>
          <cell r="W1886">
            <v>2567</v>
          </cell>
          <cell r="AA1886">
            <v>10</v>
          </cell>
          <cell r="AB1886">
            <v>6</v>
          </cell>
          <cell r="AC1886">
            <v>2567</v>
          </cell>
          <cell r="BB1886" t="str">
            <v>สืบทรัพย์</v>
          </cell>
          <cell r="BL1886" t="str">
            <v>นางสายทอง กองงาม</v>
          </cell>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S1887" t="str">
            <v>แขวงเชียงใหม่</v>
          </cell>
          <cell r="T1887" t="str">
            <v>ผบ.2453</v>
          </cell>
          <cell r="U1887">
            <v>2559</v>
          </cell>
          <cell r="V1887" t="str">
            <v>ผบ.3740</v>
          </cell>
          <cell r="W1887">
            <v>2559</v>
          </cell>
          <cell r="AA1887">
            <v>31</v>
          </cell>
          <cell r="AB1887">
            <v>7</v>
          </cell>
          <cell r="AC1887">
            <v>2559</v>
          </cell>
          <cell r="BB1887" t="str">
            <v>สืบทรัพย์</v>
          </cell>
          <cell r="BL1887" t="str">
            <v>นายจิระศักดิ์ คำสม</v>
          </cell>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S1888" t="str">
            <v>แขวงเชียงใหม่</v>
          </cell>
          <cell r="T1888" t="str">
            <v>ผบ.2028</v>
          </cell>
          <cell r="U1888">
            <v>2560</v>
          </cell>
          <cell r="V1888" t="str">
            <v>ผบ.9243</v>
          </cell>
          <cell r="W1888">
            <v>2560</v>
          </cell>
          <cell r="AA1888">
            <v>27</v>
          </cell>
          <cell r="AB1888">
            <v>9</v>
          </cell>
          <cell r="AC1888">
            <v>2560</v>
          </cell>
          <cell r="BB1888" t="str">
            <v>สืบทรัพย์</v>
          </cell>
          <cell r="BL1888" t="str">
            <v>นางกันย์สินี ตั้งจิตสมคิด</v>
          </cell>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S1889" t="str">
            <v>แขวงเชียงใหม่</v>
          </cell>
          <cell r="T1889" t="str">
            <v>ผบ.6795</v>
          </cell>
          <cell r="U1889">
            <v>2563</v>
          </cell>
          <cell r="V1889" t="str">
            <v>ผบ.2551</v>
          </cell>
          <cell r="W1889">
            <v>2564</v>
          </cell>
          <cell r="X1889">
            <v>15</v>
          </cell>
          <cell r="Y1889">
            <v>11</v>
          </cell>
          <cell r="Z1889">
            <v>2564</v>
          </cell>
          <cell r="BB1889" t="str">
            <v>สืบทรัพย์</v>
          </cell>
          <cell r="BL1889" t="str">
            <v>นายสมเกียรติ ขวดแก้ว</v>
          </cell>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S1890" t="str">
            <v>แขวงเชียงใหม่</v>
          </cell>
          <cell r="T1890" t="str">
            <v>ผบ.183</v>
          </cell>
          <cell r="U1890">
            <v>2559</v>
          </cell>
          <cell r="V1890" t="str">
            <v>ผบ.2291</v>
          </cell>
          <cell r="W1890">
            <v>2559</v>
          </cell>
          <cell r="X1890">
            <v>19</v>
          </cell>
          <cell r="Y1890">
            <v>4</v>
          </cell>
          <cell r="Z1890">
            <v>2559</v>
          </cell>
          <cell r="BB1890" t="str">
            <v>สืบทรัพย์</v>
          </cell>
          <cell r="BL1890" t="str">
            <v>นายธีรเนศ ทิพย์โพธา</v>
          </cell>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S1891" t="str">
            <v>แขวงเชียงใหม่</v>
          </cell>
          <cell r="T1891" t="str">
            <v>ผบ.11278</v>
          </cell>
          <cell r="U1891">
            <v>2559</v>
          </cell>
          <cell r="V1891" t="str">
            <v>ผบ.89</v>
          </cell>
          <cell r="W1891">
            <v>2560</v>
          </cell>
          <cell r="X1891">
            <v>17</v>
          </cell>
          <cell r="Y1891">
            <v>1</v>
          </cell>
          <cell r="Z1891">
            <v>2560</v>
          </cell>
          <cell r="BB1891" t="str">
            <v>สืบทรัพย์</v>
          </cell>
          <cell r="BL1891" t="str">
            <v>นางประภัสศร ดวงเดช</v>
          </cell>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S1892" t="str">
            <v>แขวงเชียงใหม่</v>
          </cell>
          <cell r="T1892" t="str">
            <v>ผบ.2576</v>
          </cell>
          <cell r="U1892">
            <v>2560</v>
          </cell>
          <cell r="V1892" t="str">
            <v>ผบ.4114</v>
          </cell>
          <cell r="W1892">
            <v>2560</v>
          </cell>
          <cell r="X1892">
            <v>4</v>
          </cell>
          <cell r="Y1892">
            <v>7</v>
          </cell>
          <cell r="Z1892">
            <v>2560</v>
          </cell>
          <cell r="BB1892" t="str">
            <v>สืบทรัพย์</v>
          </cell>
          <cell r="BL1892" t="str">
            <v>นายเอกอัษฎาธรฐ์ สินทร์ทาภาณุกร</v>
          </cell>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S1893" t="str">
            <v>แขวงเชียงใหม่</v>
          </cell>
          <cell r="T1893" t="str">
            <v>ผบ.14769</v>
          </cell>
          <cell r="U1893">
            <v>2562</v>
          </cell>
          <cell r="V1893" t="str">
            <v>ผบ.2889</v>
          </cell>
          <cell r="W1893">
            <v>2563</v>
          </cell>
          <cell r="AA1893">
            <v>25</v>
          </cell>
          <cell r="AB1893">
            <v>2</v>
          </cell>
          <cell r="AC1893">
            <v>2563</v>
          </cell>
          <cell r="BB1893" t="str">
            <v>สืบทรัพย์</v>
          </cell>
          <cell r="BL1893" t="str">
            <v>นายสิทธิพร สันดวงดี</v>
          </cell>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S1894" t="str">
            <v>จังหวัดลำพูน</v>
          </cell>
          <cell r="T1894" t="str">
            <v>ผบ.1248</v>
          </cell>
          <cell r="U1894">
            <v>2563</v>
          </cell>
          <cell r="V1894" t="str">
            <v>ผบ.1915</v>
          </cell>
          <cell r="W1894">
            <v>2563</v>
          </cell>
          <cell r="X1894">
            <v>17</v>
          </cell>
          <cell r="Y1894">
            <v>8</v>
          </cell>
          <cell r="Z1894">
            <v>2563</v>
          </cell>
          <cell r="BB1894" t="str">
            <v>สืบทรัพย์</v>
          </cell>
          <cell r="BL1894" t="str">
            <v>นางสาวสาวิณี ปู่เงิน</v>
          </cell>
        </row>
        <row r="1895">
          <cell r="B1895">
            <v>2739</v>
          </cell>
          <cell r="C1895">
            <v>1890</v>
          </cell>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AA1895">
            <v>15</v>
          </cell>
          <cell r="AB1895">
            <v>5</v>
          </cell>
          <cell r="AC1895">
            <v>2566</v>
          </cell>
          <cell r="BB1895" t="str">
            <v>สืบทรัพย์</v>
          </cell>
          <cell r="BL1895" t="str">
            <v>นายรชานนท์ ทรายปัน</v>
          </cell>
        </row>
        <row r="1896">
          <cell r="B1896">
            <v>2740</v>
          </cell>
          <cell r="C1896">
            <v>1891</v>
          </cell>
          <cell r="G1896">
            <v>800085895145</v>
          </cell>
          <cell r="H1896" t="str">
            <v>นาง</v>
          </cell>
          <cell r="I1896" t="str">
            <v>มัลลิกา</v>
          </cell>
          <cell r="J1896" t="str">
            <v>วรรณ์สว่าง</v>
          </cell>
          <cell r="L1896" t="str">
            <v>เชียงใหม่</v>
          </cell>
          <cell r="M1896" t="str">
            <v>เชียงใหม่ 1</v>
          </cell>
          <cell r="N1896">
            <v>8</v>
          </cell>
          <cell r="O1896" t="str">
            <v>สินเชื่อธนาคารประชาชน</v>
          </cell>
          <cell r="Q1896">
            <v>144654.1</v>
          </cell>
          <cell r="R1896">
            <v>38129.519999999997</v>
          </cell>
          <cell r="S1896" t="str">
            <v>จังหวัดเทิง</v>
          </cell>
          <cell r="T1896" t="str">
            <v>ผบE537</v>
          </cell>
          <cell r="U1896">
            <v>2566</v>
          </cell>
          <cell r="V1896" t="str">
            <v>ผบE1172</v>
          </cell>
          <cell r="W1896">
            <v>2566</v>
          </cell>
          <cell r="AA1896">
            <v>24</v>
          </cell>
          <cell r="AB1896">
            <v>7</v>
          </cell>
          <cell r="AC1896">
            <v>2566</v>
          </cell>
          <cell r="BB1896" t="str">
            <v>สืบทรัพย์</v>
          </cell>
          <cell r="BL1896" t="str">
            <v>นางมัลลิกา วรรณ์สว่าง</v>
          </cell>
        </row>
        <row r="1897">
          <cell r="B1897">
            <v>2741</v>
          </cell>
          <cell r="C1897">
            <v>1892</v>
          </cell>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AA1897">
            <v>12</v>
          </cell>
          <cell r="AB1897">
            <v>6</v>
          </cell>
          <cell r="AC1897">
            <v>2566</v>
          </cell>
          <cell r="BB1897" t="str">
            <v>สืบทรัพย์</v>
          </cell>
          <cell r="BL1897" t="str">
            <v>นางสาวชวพรรณ วงศ์ศาลา</v>
          </cell>
        </row>
        <row r="1898">
          <cell r="B1898">
            <v>2742</v>
          </cell>
          <cell r="C1898">
            <v>1893</v>
          </cell>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AA1898">
            <v>28</v>
          </cell>
          <cell r="AB1898">
            <v>6</v>
          </cell>
          <cell r="AC1898">
            <v>2566</v>
          </cell>
          <cell r="BB1898" t="str">
            <v>สืบทรัพย์</v>
          </cell>
          <cell r="BL1898" t="str">
            <v>นางสาวสุภาภรณ์ พันหาญ</v>
          </cell>
        </row>
        <row r="1899">
          <cell r="B1899">
            <v>2743</v>
          </cell>
          <cell r="C1899">
            <v>1894</v>
          </cell>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BB1899" t="str">
            <v>สืบทรัพย์</v>
          </cell>
          <cell r="BL1899" t="str">
            <v>นางสาวพชรมณฑ์  วงศ์ศิริฉัตร</v>
          </cell>
        </row>
        <row r="1900">
          <cell r="B1900">
            <v>2744</v>
          </cell>
          <cell r="C1900">
            <v>1895</v>
          </cell>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S1900" t="str">
            <v>แขวงเชียงใหม่</v>
          </cell>
          <cell r="T1900" t="str">
            <v>ผบE5788</v>
          </cell>
          <cell r="U1900">
            <v>2567</v>
          </cell>
          <cell r="X1900">
            <v>26</v>
          </cell>
          <cell r="Y1900">
            <v>8</v>
          </cell>
          <cell r="Z1900">
            <v>2567</v>
          </cell>
          <cell r="BB1900" t="str">
            <v>สืบทรัพย์</v>
          </cell>
          <cell r="BL1900" t="str">
            <v>นายปยุต สสิทธินันท์</v>
          </cell>
        </row>
        <row r="1901">
          <cell r="B1901">
            <v>2745</v>
          </cell>
          <cell r="C1901">
            <v>1896</v>
          </cell>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AA1901">
            <v>1</v>
          </cell>
          <cell r="AB1901">
            <v>7</v>
          </cell>
          <cell r="AC1901">
            <v>2567</v>
          </cell>
          <cell r="BB1901" t="str">
            <v>สืบทรัพย์</v>
          </cell>
          <cell r="BL1901" t="str">
            <v>นายสนธยา ไชยมาลา</v>
          </cell>
        </row>
        <row r="1902">
          <cell r="B1902">
            <v>2746</v>
          </cell>
          <cell r="C1902">
            <v>1897</v>
          </cell>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BB1902" t="str">
            <v>สืบทรัพย์</v>
          </cell>
          <cell r="BL1902" t="str">
            <v>นางสาวพัชรี ศรีวิชัย</v>
          </cell>
        </row>
        <row r="1903">
          <cell r="B1903">
            <v>2747</v>
          </cell>
          <cell r="C1903">
            <v>1898</v>
          </cell>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BB1903" t="str">
            <v>สืบทรัพย์</v>
          </cell>
          <cell r="BL1903" t="str">
            <v>นายธวัชชัย   มาศยะ</v>
          </cell>
        </row>
        <row r="1904">
          <cell r="B1904">
            <v>2748</v>
          </cell>
          <cell r="C1904">
            <v>1899</v>
          </cell>
          <cell r="D1904">
            <v>11</v>
          </cell>
          <cell r="E1904">
            <v>9</v>
          </cell>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BB1904" t="str">
            <v>สืบทรัพย์</v>
          </cell>
          <cell r="BL1904" t="str">
            <v>นายธวัชชัย   พรมดวงดี</v>
          </cell>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BB1905" t="str">
            <v>ยึดทรัพย์</v>
          </cell>
          <cell r="BL1905" t="str">
            <v>นายณรงค์ศักดิ์ เหมวรรธนุบูรณ์</v>
          </cell>
        </row>
        <row r="1906">
          <cell r="B1906">
            <v>2750</v>
          </cell>
          <cell r="C1906">
            <v>1901</v>
          </cell>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S1906" t="str">
            <v>จังหวัดแม่ฮ่องสอน สาขาปาย</v>
          </cell>
          <cell r="T1906" t="str">
            <v>ผบ.72</v>
          </cell>
          <cell r="U1906">
            <v>2557</v>
          </cell>
          <cell r="V1906" t="str">
            <v>ผบ.107</v>
          </cell>
          <cell r="W1906">
            <v>2557</v>
          </cell>
          <cell r="X1906">
            <v>23</v>
          </cell>
          <cell r="Y1906">
            <v>12</v>
          </cell>
          <cell r="Z1906">
            <v>2557</v>
          </cell>
          <cell r="BL1906" t="str">
            <v>จ่าสิบเอกดำรง ศรีปุริ</v>
          </cell>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AA1907">
            <v>25</v>
          </cell>
          <cell r="AB1907">
            <v>1</v>
          </cell>
          <cell r="AC1907">
            <v>2567</v>
          </cell>
          <cell r="BL1907" t="str">
            <v>นายสมบัติ เงาทอง</v>
          </cell>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AA1908">
            <v>19</v>
          </cell>
          <cell r="AB1908">
            <v>6</v>
          </cell>
          <cell r="AC1908">
            <v>2567</v>
          </cell>
          <cell r="BL1908" t="str">
            <v>นายจันทร์ ศรีวิชัย</v>
          </cell>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BL1909" t="str">
            <v>นางสาวสมใจ เนมีแสน</v>
          </cell>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AA1910">
            <v>16</v>
          </cell>
          <cell r="AB1910">
            <v>7</v>
          </cell>
          <cell r="AC1910">
            <v>2567</v>
          </cell>
          <cell r="BL1910" t="str">
            <v>นายธณภัทร สุรินทร์</v>
          </cell>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AA1911">
            <v>20</v>
          </cell>
          <cell r="AB1911">
            <v>8</v>
          </cell>
          <cell r="AC1911">
            <v>2567</v>
          </cell>
          <cell r="BL1911" t="str">
            <v>นางศรีวรรณ รู้สาท</v>
          </cell>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L1912" t="str">
            <v>ฝาง</v>
          </cell>
          <cell r="M1912" t="str">
            <v>เชียงใหม่ 2</v>
          </cell>
          <cell r="N1912">
            <v>8</v>
          </cell>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BL1912" t="str">
            <v>นางสาวรุ่งนภา ปัญญา</v>
          </cell>
        </row>
        <row r="1913">
          <cell r="B1913">
            <v>2757</v>
          </cell>
          <cell r="C1913">
            <v>1904</v>
          </cell>
          <cell r="G1913" t="str">
            <v>800083060270,
800083060288,
800083060296</v>
          </cell>
          <cell r="H1913" t="str">
            <v>นาง</v>
          </cell>
          <cell r="I1913" t="str">
            <v>สิริลักษณ์</v>
          </cell>
          <cell r="J1913" t="str">
            <v>รพีวิมลศุภกร</v>
          </cell>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BB1913" t="str">
            <v>ยึดทรัพย์</v>
          </cell>
          <cell r="BL1913" t="str">
            <v>นางสิริลักษณ์ รพีวิมลศุภกร</v>
          </cell>
        </row>
        <row r="1914">
          <cell r="B1914">
            <v>2758</v>
          </cell>
          <cell r="C1914">
            <v>1905</v>
          </cell>
          <cell r="G1914" t="str">
            <v>800052703942,
800052703959</v>
          </cell>
          <cell r="H1914" t="str">
            <v>นาง</v>
          </cell>
          <cell r="I1914" t="str">
            <v>นิตยา</v>
          </cell>
          <cell r="J1914" t="str">
            <v>ใจแก้ว</v>
          </cell>
          <cell r="L1914" t="str">
            <v>สันกำแพง</v>
          </cell>
          <cell r="M1914" t="str">
            <v>เชียงใหม่ 3</v>
          </cell>
          <cell r="N1914">
            <v>8</v>
          </cell>
          <cell r="O1914" t="str">
            <v>เคหะ , ไทรทอง</v>
          </cell>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BL1914" t="str">
            <v>นางนิตยา ใจแก้ว</v>
          </cell>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L1915" t="str">
            <v>เชียงใหม่</v>
          </cell>
          <cell r="S1915" t="str">
            <v>จังหวัดลำพูน</v>
          </cell>
          <cell r="T1915" t="str">
            <v>ผบ.966</v>
          </cell>
          <cell r="U1915">
            <v>2560</v>
          </cell>
          <cell r="V1915" t="str">
            <v>ผบ.3082</v>
          </cell>
          <cell r="W1915">
            <v>2560</v>
          </cell>
          <cell r="AA1915">
            <v>20</v>
          </cell>
          <cell r="AB1915">
            <v>9</v>
          </cell>
          <cell r="AC1915">
            <v>2560</v>
          </cell>
          <cell r="BL1915" t="str">
            <v>นางปวีณา อาวรัตนกุล</v>
          </cell>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L1916" t="str">
            <v>ดอยสะเก็ด</v>
          </cell>
          <cell r="M1916" t="str">
            <v>เชียงใหม่ 2</v>
          </cell>
          <cell r="N1916">
            <v>8</v>
          </cell>
          <cell r="O1916" t="str">
            <v>สินเชื่อเพื่อพัฒนากลุ่มอาชีพ</v>
          </cell>
          <cell r="S1916" t="str">
            <v>แขวงเชียงใหม่</v>
          </cell>
          <cell r="T1916" t="str">
            <v>ผบE7180</v>
          </cell>
          <cell r="U1916">
            <v>2567</v>
          </cell>
          <cell r="V1916" t="str">
            <v>ผบE9280</v>
          </cell>
          <cell r="W1916">
            <v>2567</v>
          </cell>
          <cell r="X1916">
            <v>7</v>
          </cell>
          <cell r="Y1916">
            <v>10</v>
          </cell>
          <cell r="Z1916">
            <v>2567</v>
          </cell>
          <cell r="BL1916" t="str">
            <v>นายสุรินทร์   ทองสว่าง</v>
          </cell>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L1917" t="str">
            <v>สามแยกสันทราย</v>
          </cell>
          <cell r="M1917" t="str">
            <v>เชียงใหม่ 1</v>
          </cell>
          <cell r="N1917">
            <v>8</v>
          </cell>
          <cell r="O1917" t="str">
            <v>สินเชื่อธนาคารประชาชน</v>
          </cell>
          <cell r="P1917" t="str">
            <v>1.บุคคลค้ำประกัน</v>
          </cell>
          <cell r="S1917" t="str">
            <v>จังหวัดลำพูน</v>
          </cell>
          <cell r="T1917" t="str">
            <v>ผบE2185</v>
          </cell>
          <cell r="U1917">
            <v>2567</v>
          </cell>
          <cell r="V1917" t="str">
            <v>ผบE3108</v>
          </cell>
          <cell r="W1917">
            <v>2567</v>
          </cell>
          <cell r="AA1917">
            <v>5</v>
          </cell>
          <cell r="AB1917">
            <v>8</v>
          </cell>
          <cell r="AC1917">
            <v>2567</v>
          </cell>
          <cell r="BL1917" t="str">
            <v>นางสาวปทิตตา แก้วมูล</v>
          </cell>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L1918" t="str">
            <v>สามแยกสันทราย</v>
          </cell>
          <cell r="M1918" t="str">
            <v>เชียงใหม่ 1</v>
          </cell>
          <cell r="N1918">
            <v>8</v>
          </cell>
          <cell r="O1918" t="str">
            <v>ธนาคารประชาชน</v>
          </cell>
          <cell r="S1918" t="str">
            <v>แขวงเชียงใหม่</v>
          </cell>
          <cell r="T1918" t="str">
            <v>ผบE4478</v>
          </cell>
          <cell r="U1918">
            <v>2567</v>
          </cell>
          <cell r="V1918" t="str">
            <v>ผบE6523</v>
          </cell>
          <cell r="W1918">
            <v>2567</v>
          </cell>
          <cell r="AA1918">
            <v>16</v>
          </cell>
          <cell r="AB1918">
            <v>7</v>
          </cell>
          <cell r="AC1918">
            <v>2567</v>
          </cell>
          <cell r="BL1918" t="str">
            <v>นายธีรศักดิ์ ชโลทรวสุ</v>
          </cell>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S1919" t="str">
            <v>แขวงเชียงใหม่</v>
          </cell>
          <cell r="T1919" t="str">
            <v>ผบ8579</v>
          </cell>
          <cell r="U1919">
            <v>2558</v>
          </cell>
          <cell r="V1919" t="str">
            <v>ผบ9359</v>
          </cell>
          <cell r="W1919">
            <v>2558</v>
          </cell>
          <cell r="AA1919">
            <v>1</v>
          </cell>
          <cell r="AB1919">
            <v>12</v>
          </cell>
          <cell r="AC1919">
            <v>2558</v>
          </cell>
          <cell r="BL1919" t="str">
            <v>นายธนากร อุดก๋อง</v>
          </cell>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S1920" t="str">
            <v>จังหวัดฝาง</v>
          </cell>
          <cell r="T1920" t="str">
            <v>ผบ879</v>
          </cell>
          <cell r="U1920">
            <v>2558</v>
          </cell>
          <cell r="V1920" t="str">
            <v>ผบ104</v>
          </cell>
          <cell r="W1920">
            <v>2559</v>
          </cell>
          <cell r="AA1920">
            <v>29</v>
          </cell>
          <cell r="AB1920">
            <v>2</v>
          </cell>
          <cell r="AC1920">
            <v>2559</v>
          </cell>
          <cell r="BL1920" t="str">
            <v>นางสุภารัตน์  โยจินา</v>
          </cell>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S1921" t="str">
            <v>จังหวัดฝาง</v>
          </cell>
          <cell r="T1921" t="str">
            <v>ผบ882</v>
          </cell>
          <cell r="U1921">
            <v>2558</v>
          </cell>
          <cell r="V1921" t="str">
            <v>ผบ962</v>
          </cell>
          <cell r="W1921">
            <v>2558</v>
          </cell>
          <cell r="AA1921">
            <v>3</v>
          </cell>
          <cell r="AB1921">
            <v>12</v>
          </cell>
          <cell r="AC1921">
            <v>2558</v>
          </cell>
          <cell r="BL1921" t="str">
            <v>นางสุภารัตน์  โยจินา</v>
          </cell>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S1922" t="str">
            <v>จังหวัดฝาง</v>
          </cell>
          <cell r="T1922" t="str">
            <v>ผบ746</v>
          </cell>
          <cell r="U1922">
            <v>2558</v>
          </cell>
          <cell r="V1922" t="str">
            <v>ผบ972</v>
          </cell>
          <cell r="W1922">
            <v>2558</v>
          </cell>
          <cell r="X1922">
            <v>9</v>
          </cell>
          <cell r="Y1922">
            <v>12</v>
          </cell>
          <cell r="Z1922">
            <v>2558</v>
          </cell>
          <cell r="BL1922" t="str">
            <v>นายธนาธิป ทอองคำ</v>
          </cell>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S1923" t="str">
            <v>จังหวัดฝาง</v>
          </cell>
          <cell r="T1923" t="str">
            <v>ผบ754</v>
          </cell>
          <cell r="U1923">
            <v>2558</v>
          </cell>
          <cell r="V1923" t="str">
            <v>ผบ979</v>
          </cell>
          <cell r="W1923">
            <v>2558</v>
          </cell>
          <cell r="X1923">
            <v>9</v>
          </cell>
          <cell r="Y1923">
            <v>12</v>
          </cell>
          <cell r="Z1923">
            <v>2558</v>
          </cell>
          <cell r="BL1923" t="str">
            <v>นางพัฒนรัตน์ อยู่สุขศรี</v>
          </cell>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S1924" t="str">
            <v>จังหวัดฝาง</v>
          </cell>
          <cell r="T1924" t="str">
            <v>ผบ748</v>
          </cell>
          <cell r="U1924">
            <v>2558</v>
          </cell>
          <cell r="V1924" t="str">
            <v>ผบ974</v>
          </cell>
          <cell r="W1924">
            <v>2558</v>
          </cell>
          <cell r="X1924">
            <v>9</v>
          </cell>
          <cell r="Y1924">
            <v>12</v>
          </cell>
          <cell r="Z1924">
            <v>2558</v>
          </cell>
          <cell r="BL1924" t="str">
            <v>นางพัฒนรัตน์ อยู่สุขศรี</v>
          </cell>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S1925" t="str">
            <v>จังหวัดฝาง</v>
          </cell>
          <cell r="T1925" t="str">
            <v>ผบ849</v>
          </cell>
          <cell r="U1925">
            <v>2558</v>
          </cell>
          <cell r="V1925" t="str">
            <v>ผบ983</v>
          </cell>
          <cell r="W1925">
            <v>2558</v>
          </cell>
          <cell r="AA1925">
            <v>9</v>
          </cell>
          <cell r="AB1925">
            <v>12</v>
          </cell>
          <cell r="AC1925">
            <v>2558</v>
          </cell>
          <cell r="BL1925" t="str">
            <v>นายจำรูญ บัวลาแก้ว</v>
          </cell>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S1926" t="str">
            <v>แขวงเชียงใหม่</v>
          </cell>
          <cell r="T1926" t="str">
            <v>ผบ7635</v>
          </cell>
          <cell r="U1926">
            <v>2558</v>
          </cell>
          <cell r="V1926" t="str">
            <v>ผบ9733</v>
          </cell>
          <cell r="W1926">
            <v>2558</v>
          </cell>
          <cell r="AA1926">
            <v>14</v>
          </cell>
          <cell r="AB1926">
            <v>12</v>
          </cell>
          <cell r="AC1926">
            <v>2558</v>
          </cell>
          <cell r="BL1926" t="str">
            <v>นายสายนิตย์ คำปัญญา</v>
          </cell>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S1927" t="str">
            <v>แขวงเชียงใหม่</v>
          </cell>
          <cell r="T1927" t="str">
            <v>ผบ8923</v>
          </cell>
          <cell r="U1927">
            <v>2558</v>
          </cell>
          <cell r="V1927" t="str">
            <v>ผบ9778</v>
          </cell>
          <cell r="W1927">
            <v>2558</v>
          </cell>
          <cell r="AA1927">
            <v>14</v>
          </cell>
          <cell r="AB1927">
            <v>12</v>
          </cell>
          <cell r="AC1927">
            <v>2558</v>
          </cell>
          <cell r="BL1927" t="str">
            <v>นางสาวสุจิตรา  สุจารี</v>
          </cell>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S1928" t="str">
            <v>แขวงเชียงใหม่</v>
          </cell>
          <cell r="T1928" t="str">
            <v>ผบ8924</v>
          </cell>
          <cell r="U1928">
            <v>2558</v>
          </cell>
          <cell r="V1928" t="str">
            <v>ผบ9767</v>
          </cell>
          <cell r="W1928">
            <v>2558</v>
          </cell>
          <cell r="AA1928">
            <v>14</v>
          </cell>
          <cell r="AB1928">
            <v>12</v>
          </cell>
          <cell r="AC1928">
            <v>2558</v>
          </cell>
          <cell r="BL1928" t="str">
            <v>นางสาวสุพรรณี ดวงศรี</v>
          </cell>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S1929" t="str">
            <v>แขวงเชียงใหม่</v>
          </cell>
          <cell r="T1929" t="str">
            <v>ผบ7634</v>
          </cell>
          <cell r="U1929">
            <v>2558</v>
          </cell>
          <cell r="V1929" t="str">
            <v>ผบ9814</v>
          </cell>
          <cell r="W1929">
            <v>2558</v>
          </cell>
          <cell r="X1929">
            <v>15</v>
          </cell>
          <cell r="Y1929">
            <v>12</v>
          </cell>
          <cell r="Z1929">
            <v>2558</v>
          </cell>
          <cell r="BL1929" t="str">
            <v>นายกฤษณ์ เติมศรี</v>
          </cell>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S1930" t="str">
            <v>แขวงเชียงใหม่</v>
          </cell>
          <cell r="T1930" t="str">
            <v>ผบ8881</v>
          </cell>
          <cell r="U1930">
            <v>2558</v>
          </cell>
          <cell r="V1930" t="str">
            <v>ผบ10114</v>
          </cell>
          <cell r="W1930">
            <v>2558</v>
          </cell>
          <cell r="X1930">
            <v>22</v>
          </cell>
          <cell r="Y1930">
            <v>12</v>
          </cell>
          <cell r="Z1930">
            <v>2558</v>
          </cell>
          <cell r="BL1930" t="str">
            <v>นางสาวสุพิศ มณีจอม</v>
          </cell>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S1931" t="str">
            <v>แขวงเชียงใหม่</v>
          </cell>
          <cell r="T1931" t="str">
            <v>ผบ8502</v>
          </cell>
          <cell r="U1931">
            <v>2558</v>
          </cell>
          <cell r="V1931" t="str">
            <v>ผบ10182</v>
          </cell>
          <cell r="W1931">
            <v>2558</v>
          </cell>
          <cell r="AA1931">
            <v>23</v>
          </cell>
          <cell r="AB1931">
            <v>12</v>
          </cell>
          <cell r="AC1931">
            <v>2558</v>
          </cell>
          <cell r="BL1931" t="str">
            <v>นายจำนงค์ บุญรัตน์</v>
          </cell>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S1932" t="str">
            <v>แขวงเชียงใหม่</v>
          </cell>
          <cell r="T1932" t="str">
            <v>ผบ8509</v>
          </cell>
          <cell r="U1932">
            <v>2558</v>
          </cell>
          <cell r="V1932" t="str">
            <v>ผบ10173</v>
          </cell>
          <cell r="W1932">
            <v>2558</v>
          </cell>
          <cell r="AA1932">
            <v>23</v>
          </cell>
          <cell r="AB1932">
            <v>12</v>
          </cell>
          <cell r="AC1932">
            <v>2558</v>
          </cell>
          <cell r="BL1932" t="str">
            <v>นายสรายุทธ จันต๊ะดุก</v>
          </cell>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S1933" t="str">
            <v>จังหวัดฝาง</v>
          </cell>
          <cell r="T1933" t="str">
            <v>ผบ168</v>
          </cell>
          <cell r="U1933">
            <v>2558</v>
          </cell>
          <cell r="V1933" t="str">
            <v>ผบ330</v>
          </cell>
          <cell r="W1933">
            <v>2558</v>
          </cell>
          <cell r="AA1933">
            <v>13</v>
          </cell>
          <cell r="AB1933">
            <v>7</v>
          </cell>
          <cell r="AC1933">
            <v>2558</v>
          </cell>
          <cell r="BL1933" t="str">
            <v>นางสาวสุกัญญา เดชารักษา</v>
          </cell>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S1934" t="str">
            <v>จังหวัดฝาง</v>
          </cell>
          <cell r="T1934" t="str">
            <v>ผบ835</v>
          </cell>
          <cell r="U1934">
            <v>2558</v>
          </cell>
          <cell r="V1934" t="str">
            <v>ผบ966</v>
          </cell>
          <cell r="W1934">
            <v>2558</v>
          </cell>
          <cell r="AA1934">
            <v>8</v>
          </cell>
          <cell r="AB1934">
            <v>12</v>
          </cell>
          <cell r="AC1934">
            <v>2558</v>
          </cell>
          <cell r="BL1934" t="str">
            <v>นางศิริกาญจน์ ลิ้มประเสริฐ</v>
          </cell>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L1935" t="str">
            <v>บ่อสร้าง</v>
          </cell>
          <cell r="M1935" t="str">
            <v>เชียงใหม่ 3</v>
          </cell>
          <cell r="N1935">
            <v>8</v>
          </cell>
          <cell r="S1935" t="str">
            <v>แขวงเชียงใหม่</v>
          </cell>
          <cell r="T1935" t="str">
            <v>ผบ.8291</v>
          </cell>
          <cell r="U1935">
            <v>2558</v>
          </cell>
          <cell r="V1935" t="str">
            <v>ผบ.10117</v>
          </cell>
          <cell r="W1935">
            <v>2558</v>
          </cell>
          <cell r="BB1935" t="str">
            <v>คำสี่งให้วางเงิน 7/11/2567</v>
          </cell>
          <cell r="BL1935" t="str">
            <v>นายเบญจมินทร์  แสนไวยากรณ์</v>
          </cell>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S1936" t="str">
            <v>แขวงเชียงใหม่</v>
          </cell>
          <cell r="T1936" t="str">
            <v>ผบ466</v>
          </cell>
          <cell r="U1936">
            <v>2558</v>
          </cell>
          <cell r="V1936" t="str">
            <v>ผบ1607</v>
          </cell>
          <cell r="W1936">
            <v>2558</v>
          </cell>
          <cell r="AA1936">
            <v>11</v>
          </cell>
          <cell r="AB1936">
            <v>3</v>
          </cell>
          <cell r="AC1936">
            <v>2558</v>
          </cell>
          <cell r="BL1936" t="str">
            <v>นางจินดา  ไชยกเซน</v>
          </cell>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S1937" t="str">
            <v>จังหวัดเชียงราย</v>
          </cell>
          <cell r="T1937" t="str">
            <v>ผบ3979</v>
          </cell>
          <cell r="U1937">
            <v>2557</v>
          </cell>
          <cell r="V1937" t="str">
            <v>ผบ262</v>
          </cell>
          <cell r="W1937">
            <v>2558</v>
          </cell>
          <cell r="AA1937">
            <v>26</v>
          </cell>
          <cell r="AB1937">
            <v>1</v>
          </cell>
          <cell r="AC1937">
            <v>2558</v>
          </cell>
          <cell r="BL1937" t="str">
            <v>นายภูวดล เรืองรัตน์</v>
          </cell>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S1938" t="str">
            <v>แขวงเชียงใหม่</v>
          </cell>
          <cell r="T1938" t="str">
            <v>ผบ2891</v>
          </cell>
          <cell r="U1938">
            <v>2558</v>
          </cell>
          <cell r="V1938" t="str">
            <v>ผบ3566</v>
          </cell>
          <cell r="W1938">
            <v>2558</v>
          </cell>
          <cell r="AA1938">
            <v>8</v>
          </cell>
          <cell r="AB1938">
            <v>7</v>
          </cell>
          <cell r="AC1938">
            <v>2558</v>
          </cell>
          <cell r="BL1938" t="str">
            <v>นายอิทธิพงษ์  ไชยมงคล</v>
          </cell>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S1939" t="str">
            <v>แขวงเชียงดาว</v>
          </cell>
          <cell r="T1939" t="str">
            <v>ผบE23</v>
          </cell>
          <cell r="U1939">
            <v>2563</v>
          </cell>
          <cell r="V1939" t="str">
            <v>ผบE49</v>
          </cell>
          <cell r="W1939">
            <v>2563</v>
          </cell>
          <cell r="AA1939">
            <v>27</v>
          </cell>
          <cell r="AB1939">
            <v>7</v>
          </cell>
          <cell r="AC1939">
            <v>2563</v>
          </cell>
          <cell r="BL1939" t="str">
            <v>นายสมพงษ์  สุธรรม</v>
          </cell>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S1940" t="str">
            <v>จังหวัดฝาง</v>
          </cell>
          <cell r="T1940" t="str">
            <v>ผบ437</v>
          </cell>
          <cell r="U1940">
            <v>2558</v>
          </cell>
          <cell r="V1940" t="str">
            <v>ผบ968</v>
          </cell>
          <cell r="W1940">
            <v>2558</v>
          </cell>
          <cell r="X1940">
            <v>8</v>
          </cell>
          <cell r="Y1940">
            <v>12</v>
          </cell>
          <cell r="Z1940">
            <v>2558</v>
          </cell>
          <cell r="BL1940" t="str">
            <v>นางอมรรัตน์ อุทธยา</v>
          </cell>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S1941" t="str">
            <v>แขวงเชียงใหม่</v>
          </cell>
          <cell r="T1941" t="str">
            <v>ผบ8506</v>
          </cell>
          <cell r="U1941">
            <v>2558</v>
          </cell>
          <cell r="V1941" t="str">
            <v>ผบ9506</v>
          </cell>
          <cell r="W1941">
            <v>2558</v>
          </cell>
          <cell r="X1941">
            <v>3</v>
          </cell>
          <cell r="Y1941">
            <v>12</v>
          </cell>
          <cell r="Z1941">
            <v>2558</v>
          </cell>
          <cell r="BL1941" t="str">
            <v>นางสุพร  เพียรนภา</v>
          </cell>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S1942" t="str">
            <v>แขวงเชียบใหม่</v>
          </cell>
          <cell r="T1942" t="str">
            <v>ผบ13768</v>
          </cell>
          <cell r="U1942">
            <v>2562</v>
          </cell>
          <cell r="V1942" t="str">
            <v>ผบ970</v>
          </cell>
          <cell r="W1942">
            <v>2563</v>
          </cell>
          <cell r="AA1942">
            <v>27</v>
          </cell>
          <cell r="AB1942">
            <v>2</v>
          </cell>
          <cell r="AC1942">
            <v>2563</v>
          </cell>
          <cell r="BL1942" t="str">
            <v>นายนิรุจน์  รากคำ</v>
          </cell>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S1943" t="str">
            <v>จังหวัดแม่สะเรียง</v>
          </cell>
          <cell r="T1943" t="str">
            <v>ผบ.281</v>
          </cell>
          <cell r="U1943">
            <v>2558</v>
          </cell>
          <cell r="V1943" t="str">
            <v>ผบ.326</v>
          </cell>
          <cell r="W1943">
            <v>2558</v>
          </cell>
          <cell r="X1943">
            <v>2</v>
          </cell>
          <cell r="Y1943">
            <v>12</v>
          </cell>
          <cell r="Z1943">
            <v>2558</v>
          </cell>
          <cell r="BL1943" t="str">
            <v>นายจตุพล แก้วเหล่า</v>
          </cell>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L1944" t="str">
            <v>เชียงใหม่</v>
          </cell>
          <cell r="M1944" t="str">
            <v>เชียงใหม่ 1</v>
          </cell>
          <cell r="N1944">
            <v>8</v>
          </cell>
          <cell r="O1944" t="str">
            <v>สินเชื่อห้องแถว</v>
          </cell>
          <cell r="S1944" t="str">
            <v>แขวงเชียงใหม่</v>
          </cell>
          <cell r="T1944" t="str">
            <v>ผบ4466</v>
          </cell>
          <cell r="U1944">
            <v>2561</v>
          </cell>
          <cell r="V1944" t="str">
            <v>z[6045</v>
          </cell>
          <cell r="W1944">
            <v>2561</v>
          </cell>
          <cell r="AA1944">
            <v>10</v>
          </cell>
          <cell r="AB1944">
            <v>7</v>
          </cell>
          <cell r="AC1944">
            <v>2561</v>
          </cell>
          <cell r="BL1944" t="str">
            <v>นายธนพงษ์ เชื้อผู้ดี</v>
          </cell>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AA1945">
            <v>5</v>
          </cell>
          <cell r="AB1945">
            <v>8</v>
          </cell>
          <cell r="AC1945">
            <v>2567</v>
          </cell>
          <cell r="BB1945" t="str">
            <v>สืบทรัพย์</v>
          </cell>
          <cell r="BL1945" t="str">
            <v>ดาบตำรวจนพพร จิติธรรม</v>
          </cell>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AA1946">
            <v>13</v>
          </cell>
          <cell r="AB1946">
            <v>8</v>
          </cell>
          <cell r="AC1946">
            <v>2567</v>
          </cell>
          <cell r="BB1946" t="str">
            <v>สืบทรัพย์</v>
          </cell>
          <cell r="BL1946" t="str">
            <v>นายสุรศักดิ์  ยิ่งละออ</v>
          </cell>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AA1947">
            <v>16</v>
          </cell>
          <cell r="AB1947">
            <v>5</v>
          </cell>
          <cell r="AC1947">
            <v>2566</v>
          </cell>
          <cell r="BB1947" t="str">
            <v>สืบทรัพย์</v>
          </cell>
          <cell r="BL1947" t="str">
            <v>นางสาวจารุณี ตระกูลพิทักษ์กิจ</v>
          </cell>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BB1948" t="str">
            <v>สืบทรัพย์</v>
          </cell>
          <cell r="BL1948" t="str">
            <v>นางสาวกาญจนา สุวี</v>
          </cell>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BB1949" t="str">
            <v>สืบทรัพย์</v>
          </cell>
          <cell r="BL1949" t="str">
            <v>นางกรรณิการ์ กองราช</v>
          </cell>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BB1950" t="str">
            <v>สืบทรัพย์</v>
          </cell>
          <cell r="BL1950" t="str">
            <v>นายกิตติเชษฐ์ เป็งคำมูล</v>
          </cell>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AA1951">
            <v>13</v>
          </cell>
          <cell r="AB1951">
            <v>5</v>
          </cell>
          <cell r="AC1951">
            <v>2567</v>
          </cell>
          <cell r="BB1951" t="str">
            <v>สืบทรัพย์</v>
          </cell>
          <cell r="BL1951" t="str">
            <v>นายยศกร ต้อนรับ</v>
          </cell>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AA1952">
            <v>10</v>
          </cell>
          <cell r="AB1952">
            <v>6</v>
          </cell>
          <cell r="AC1952">
            <v>2567</v>
          </cell>
          <cell r="BB1952" t="str">
            <v>สืบทรัพย์</v>
          </cell>
          <cell r="BL1952" t="str">
            <v>นายสุริยัน รินไชยยา</v>
          </cell>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AA1953">
            <v>22</v>
          </cell>
          <cell r="AB1953">
            <v>1</v>
          </cell>
          <cell r="AC1953">
            <v>2567</v>
          </cell>
          <cell r="BL1953" t="str">
            <v>นางสาวภคพร ปัชนี</v>
          </cell>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AA1954">
            <v>10</v>
          </cell>
          <cell r="AB1954">
            <v>6</v>
          </cell>
          <cell r="AC1954">
            <v>2567</v>
          </cell>
          <cell r="BL1954" t="str">
            <v>นางสาวสุธิดา เมืองยม</v>
          </cell>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AA1955">
            <v>10</v>
          </cell>
          <cell r="AB1955">
            <v>6</v>
          </cell>
          <cell r="AC1955">
            <v>2567</v>
          </cell>
          <cell r="BL1955" t="str">
            <v>นางพับภา โปธิสาร</v>
          </cell>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AA1956">
            <v>12</v>
          </cell>
          <cell r="AB1956">
            <v>7</v>
          </cell>
          <cell r="AC1956">
            <v>2567</v>
          </cell>
          <cell r="BL1956" t="str">
            <v>นางสาวสุราสินี กันธา</v>
          </cell>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AA1957">
            <v>12</v>
          </cell>
          <cell r="AB1957">
            <v>7</v>
          </cell>
          <cell r="AC1957">
            <v>2567</v>
          </cell>
          <cell r="BL1957" t="str">
            <v>นางสาวสุรีย์ ปูเหล็ก</v>
          </cell>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AA1958">
            <v>10</v>
          </cell>
          <cell r="AB1958">
            <v>6</v>
          </cell>
          <cell r="AC1958">
            <v>2567</v>
          </cell>
          <cell r="BL1958" t="str">
            <v>นางเปรมสิณีย์ ทิพย์ปะละ</v>
          </cell>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BL1959" t="str">
            <v>นางสาววนาลีหรือธันยพร ทิพย์วงค์หรือพยาเรือน</v>
          </cell>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AA1960">
            <v>12</v>
          </cell>
          <cell r="AB1960">
            <v>7</v>
          </cell>
          <cell r="AC1960">
            <v>2567</v>
          </cell>
          <cell r="BB1960" t="str">
            <v>ยกเลิกสืบทรัพย์ เนื่องจากชำระหนี้ปิดบัญชี 19/12/2567</v>
          </cell>
          <cell r="BL1960" t="str">
            <v>นางสาววราภรณ์ พนันกุ</v>
          </cell>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AA1961">
            <v>5</v>
          </cell>
          <cell r="AB1961">
            <v>8</v>
          </cell>
          <cell r="AC1961">
            <v>2567</v>
          </cell>
          <cell r="BL1961" t="str">
            <v>นายพงษ์นรินทร์ คำหล้า</v>
          </cell>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AA1962">
            <v>12</v>
          </cell>
          <cell r="AB1962">
            <v>7</v>
          </cell>
          <cell r="AC1962">
            <v>2567</v>
          </cell>
          <cell r="BL1962" t="str">
            <v>นางสายเดือน สุภา</v>
          </cell>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BL1963" t="str">
            <v>นางสาวพรพรรณ แก้ววงค์</v>
          </cell>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AA1964">
            <v>5</v>
          </cell>
          <cell r="AB1964">
            <v>8</v>
          </cell>
          <cell r="AC1964">
            <v>2567</v>
          </cell>
          <cell r="BL1964" t="str">
            <v>นายศิริศักดิ์ บัญญัติ</v>
          </cell>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AA1965">
            <v>12</v>
          </cell>
          <cell r="AB1965">
            <v>7</v>
          </cell>
          <cell r="AC1965">
            <v>2567</v>
          </cell>
          <cell r="BL1965" t="str">
            <v>นายธนิศร์ แดงสกุล</v>
          </cell>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AA1966">
            <v>12</v>
          </cell>
          <cell r="AB1966">
            <v>7</v>
          </cell>
          <cell r="AC1966">
            <v>2567</v>
          </cell>
          <cell r="BL1966" t="str">
            <v>นางสาวอัจฉรา ตาแก้ว</v>
          </cell>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AA1967">
            <v>2</v>
          </cell>
          <cell r="AB1967">
            <v>8</v>
          </cell>
          <cell r="AC1967">
            <v>2567</v>
          </cell>
          <cell r="BL1967" t="str">
            <v>นายธานินทร์ โอฬารกิจเรืองชัย</v>
          </cell>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AA1968">
            <v>5</v>
          </cell>
          <cell r="AB1968">
            <v>8</v>
          </cell>
          <cell r="AC1968">
            <v>2567</v>
          </cell>
          <cell r="BL1968" t="str">
            <v>นายสุริยนต์ ดีพร้อม</v>
          </cell>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S1969" t="str">
            <v>จังหวัดฝาง</v>
          </cell>
          <cell r="T1969" t="str">
            <v>ผบE501</v>
          </cell>
          <cell r="U1969">
            <v>2563</v>
          </cell>
          <cell r="V1969" t="str">
            <v>ผบE118</v>
          </cell>
          <cell r="W1969">
            <v>2564</v>
          </cell>
          <cell r="AA1969">
            <v>10</v>
          </cell>
          <cell r="AB1969">
            <v>3</v>
          </cell>
          <cell r="AC1969">
            <v>2564</v>
          </cell>
          <cell r="BL1969" t="str">
            <v>นางขวัญจิตร รินวงศ์</v>
          </cell>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L1970" t="str">
            <v>สันทราย</v>
          </cell>
          <cell r="M1970" t="str">
            <v>เชียงใหม่ 2</v>
          </cell>
          <cell r="N1970">
            <v>8</v>
          </cell>
          <cell r="O1970" t="str">
            <v>สินเชื่อธนาคารประชาชน</v>
          </cell>
          <cell r="P1970" t="str">
            <v>1.บุคคลค้ำประกัน</v>
          </cell>
          <cell r="S1970" t="str">
            <v>แขวงเชียงใหม่</v>
          </cell>
          <cell r="T1970" t="str">
            <v>ผบE6240</v>
          </cell>
          <cell r="U1970">
            <v>2565</v>
          </cell>
          <cell r="V1970" t="str">
            <v>ผบE1701</v>
          </cell>
          <cell r="W1970">
            <v>2566</v>
          </cell>
          <cell r="X1970">
            <v>7</v>
          </cell>
          <cell r="Y1970">
            <v>3</v>
          </cell>
          <cell r="Z1970">
            <v>2566</v>
          </cell>
          <cell r="BL1970" t="str">
            <v>นางสาวพรภัครัส   นาระทะ</v>
          </cell>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L1971" t="str">
            <v>มีโชค พลาซ่า</v>
          </cell>
          <cell r="M1971" t="str">
            <v>เชียงใหม่ 2</v>
          </cell>
          <cell r="N1971">
            <v>8</v>
          </cell>
          <cell r="O1971" t="str">
            <v>สินเชื่อธนาคารประชาชน</v>
          </cell>
          <cell r="P1971" t="str">
            <v>1.บุคคลค้ำประกัน</v>
          </cell>
          <cell r="S1971" t="str">
            <v>แขวงเชียงใหม่</v>
          </cell>
          <cell r="T1971" t="str">
            <v>ผบE1444</v>
          </cell>
          <cell r="U1971">
            <v>2566</v>
          </cell>
          <cell r="V1971" t="str">
            <v>ผบE3243</v>
          </cell>
          <cell r="W1971">
            <v>2566</v>
          </cell>
          <cell r="X1971">
            <v>16</v>
          </cell>
          <cell r="Y1971">
            <v>5</v>
          </cell>
          <cell r="Z1971">
            <v>2566</v>
          </cell>
          <cell r="BL1971" t="str">
            <v>นางสาวเพ็ญพรรณ ฤทธิ์ฤาชัย</v>
          </cell>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L1972" t="str">
            <v xml:space="preserve">แม่แตง </v>
          </cell>
          <cell r="M1972" t="str">
            <v>เชียงใหม่ 2</v>
          </cell>
          <cell r="N1972">
            <v>8</v>
          </cell>
          <cell r="O1972" t="str">
            <v>สินเชื่อธนาคารประชาชน</v>
          </cell>
          <cell r="P1972" t="str">
            <v>1.บุคคลค้ำประกัน</v>
          </cell>
          <cell r="S1972" t="str">
            <v>แขวงเชียงดาว</v>
          </cell>
          <cell r="T1972" t="str">
            <v>ผบE141</v>
          </cell>
          <cell r="U1972">
            <v>2566</v>
          </cell>
          <cell r="V1972" t="str">
            <v>ผบE2957</v>
          </cell>
          <cell r="W1972">
            <v>2566</v>
          </cell>
          <cell r="X1972">
            <v>3</v>
          </cell>
          <cell r="Y1972">
            <v>5</v>
          </cell>
          <cell r="Z1972">
            <v>2566</v>
          </cell>
          <cell r="BL1972" t="str">
            <v>นายจีระพันธ์  คันธวรรณ</v>
          </cell>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L1973" t="str">
            <v>แม่แตง</v>
          </cell>
          <cell r="M1973" t="str">
            <v>เชียงใหม่ 2</v>
          </cell>
          <cell r="N1973">
            <v>8</v>
          </cell>
          <cell r="O1973" t="str">
            <v>สินเชื่อธนาคารประชาชน</v>
          </cell>
          <cell r="P1973" t="str">
            <v>1.บุคคลค้ำประกัน</v>
          </cell>
          <cell r="S1973" t="str">
            <v>แขวงเชียงดาว</v>
          </cell>
          <cell r="T1973" t="str">
            <v>ผบE142</v>
          </cell>
          <cell r="U1973">
            <v>2566</v>
          </cell>
          <cell r="V1973" t="str">
            <v>ผบE263</v>
          </cell>
          <cell r="W1973">
            <v>2566</v>
          </cell>
          <cell r="AA1973">
            <v>20</v>
          </cell>
          <cell r="AB1973">
            <v>4</v>
          </cell>
          <cell r="AC1973">
            <v>2566</v>
          </cell>
          <cell r="BL1973" t="str">
            <v>นายนิรุต  สันคำ</v>
          </cell>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L1974" t="str">
            <v>มีโชค พลาซ่า</v>
          </cell>
          <cell r="M1974" t="str">
            <v>เชียงใหม่ 2</v>
          </cell>
          <cell r="N1974">
            <v>8</v>
          </cell>
          <cell r="O1974" t="str">
            <v>สินเชื่อธนาคารประชาชน</v>
          </cell>
          <cell r="P1974" t="str">
            <v>1.บุคคลค้ำประกัน</v>
          </cell>
          <cell r="S1974" t="str">
            <v>แขวงเชียงดาว</v>
          </cell>
          <cell r="T1974" t="str">
            <v>ผบE465</v>
          </cell>
          <cell r="U1974">
            <v>2566</v>
          </cell>
          <cell r="V1974" t="str">
            <v>ผบE578</v>
          </cell>
          <cell r="W1974">
            <v>2566</v>
          </cell>
          <cell r="X1974">
            <v>4</v>
          </cell>
          <cell r="Y1974">
            <v>7</v>
          </cell>
          <cell r="Z1974">
            <v>2566</v>
          </cell>
          <cell r="BL1974" t="str">
            <v>นายสิทธิโชค ดาราวงษ์</v>
          </cell>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AA1975">
            <v>1</v>
          </cell>
          <cell r="AB1975">
            <v>8</v>
          </cell>
          <cell r="AC1975">
            <v>2565</v>
          </cell>
          <cell r="BL1975" t="str">
            <v>นายธนพล มีบุญ</v>
          </cell>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AA1976">
            <v>25</v>
          </cell>
          <cell r="AB1976">
            <v>10</v>
          </cell>
          <cell r="AC1976">
            <v>2565</v>
          </cell>
          <cell r="BL1976" t="str">
            <v>นายอนุวัฒน์ เดชคุณมาก</v>
          </cell>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S1977" t="str">
            <v>จังหวัดเชียงใหม่</v>
          </cell>
          <cell r="T1977" t="str">
            <v>ผบE671</v>
          </cell>
          <cell r="U1977">
            <v>2567</v>
          </cell>
          <cell r="V1977" t="str">
            <v>ผบE1392</v>
          </cell>
          <cell r="W1977">
            <v>2567</v>
          </cell>
          <cell r="X1977">
            <v>24</v>
          </cell>
          <cell r="Y1977">
            <v>6</v>
          </cell>
          <cell r="Z1977">
            <v>2567</v>
          </cell>
          <cell r="BL1977" t="str">
            <v>พันจ่าอากาศเอกสันติชัย ปัญญาทอง</v>
          </cell>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S1978" t="str">
            <v>จังหวัดลำพูน</v>
          </cell>
          <cell r="T1978" t="str">
            <v>ผบE1803</v>
          </cell>
          <cell r="U1978">
            <v>2567</v>
          </cell>
          <cell r="V1978" t="str">
            <v>ผบE3465</v>
          </cell>
          <cell r="W1978">
            <v>2567</v>
          </cell>
          <cell r="X1978">
            <v>2</v>
          </cell>
          <cell r="Y1978">
            <v>9</v>
          </cell>
          <cell r="Z1978">
            <v>2567</v>
          </cell>
          <cell r="BL1978" t="str">
            <v>นางศรีมร มหาวัน</v>
          </cell>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S1979" t="str">
            <v>แขวงเชียงดาว</v>
          </cell>
          <cell r="T1979" t="str">
            <v>ผบE324</v>
          </cell>
          <cell r="U1979">
            <v>2567</v>
          </cell>
          <cell r="V1979" t="str">
            <v>ผบE567</v>
          </cell>
          <cell r="W1979">
            <v>2567</v>
          </cell>
          <cell r="X1979">
            <v>18</v>
          </cell>
          <cell r="Y1979">
            <v>6</v>
          </cell>
          <cell r="Z1979">
            <v>2567</v>
          </cell>
          <cell r="BL1979" t="str">
            <v>นางสาวขวัญฤทัย จันตาคำ</v>
          </cell>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S1980" t="str">
            <v>จังหวัดเชียงใหม่</v>
          </cell>
          <cell r="T1980" t="str">
            <v>ผบE1506</v>
          </cell>
          <cell r="U1980">
            <v>2567</v>
          </cell>
          <cell r="V1980" t="str">
            <v>ผบE1848</v>
          </cell>
          <cell r="W1980">
            <v>2567</v>
          </cell>
          <cell r="BL1980" t="str">
            <v>นายยงยุทธ อินตา</v>
          </cell>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S1981" t="str">
            <v>แขวงลำปาง</v>
          </cell>
          <cell r="T1981" t="str">
            <v>ผบE3081</v>
          </cell>
          <cell r="U1981">
            <v>2565</v>
          </cell>
          <cell r="V1981" t="str">
            <v>ผบE3550</v>
          </cell>
          <cell r="W1981">
            <v>2565</v>
          </cell>
          <cell r="X1981">
            <v>11</v>
          </cell>
          <cell r="Y1981">
            <v>10</v>
          </cell>
          <cell r="Z1981">
            <v>2565</v>
          </cell>
          <cell r="BL1981" t="str">
            <v>นายภัทรพงศ์ จิตราทร</v>
          </cell>
        </row>
        <row r="1982">
          <cell r="B1982">
            <v>2826</v>
          </cell>
          <cell r="C1982">
            <v>1973</v>
          </cell>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AA1982">
            <v>22</v>
          </cell>
          <cell r="AB1982">
            <v>5</v>
          </cell>
          <cell r="AC1982">
            <v>2566</v>
          </cell>
          <cell r="BL1982" t="str">
            <v>นายธวุฒิ จอมแปง</v>
          </cell>
        </row>
        <row r="1983">
          <cell r="B1983">
            <v>2827</v>
          </cell>
          <cell r="C1983">
            <v>1974</v>
          </cell>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AA1983">
            <v>12</v>
          </cell>
          <cell r="AB1983">
            <v>6</v>
          </cell>
          <cell r="AC1983">
            <v>2566</v>
          </cell>
          <cell r="BL1983" t="str">
            <v>นายชัยณรงค์ เมืองมา</v>
          </cell>
        </row>
        <row r="1984">
          <cell r="B1984">
            <v>2828</v>
          </cell>
          <cell r="C1984">
            <v>1975</v>
          </cell>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AA1984">
            <v>27</v>
          </cell>
          <cell r="AB1984">
            <v>2</v>
          </cell>
          <cell r="AC1984">
            <v>2566</v>
          </cell>
          <cell r="BL1984" t="str">
            <v>นางสาวสมจิตร อาจแก้ว</v>
          </cell>
        </row>
        <row r="1985">
          <cell r="B1985">
            <v>2829</v>
          </cell>
          <cell r="C1985">
            <v>1976</v>
          </cell>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AA1985">
            <v>13</v>
          </cell>
          <cell r="AB1985">
            <v>6</v>
          </cell>
          <cell r="AC1985">
            <v>2566</v>
          </cell>
          <cell r="BL1985" t="str">
            <v>นางสาวลินดา  ดวงไฟ</v>
          </cell>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S1986" t="str">
            <v>แขวงเชียงใหม่</v>
          </cell>
          <cell r="T1986" t="str">
            <v>ผบE8157</v>
          </cell>
          <cell r="U1986">
            <v>2567</v>
          </cell>
          <cell r="V1986" t="str">
            <v>ผบE10265</v>
          </cell>
          <cell r="W1986">
            <v>2567</v>
          </cell>
          <cell r="X1986">
            <v>5</v>
          </cell>
          <cell r="Y1986">
            <v>11</v>
          </cell>
          <cell r="Z1986">
            <v>2567</v>
          </cell>
          <cell r="BL1986" t="str">
            <v>นายสวาท  หลักมั่น</v>
          </cell>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S1987" t="str">
            <v>แขวงเชียงใหม่</v>
          </cell>
          <cell r="T1987" t="str">
            <v>ผบ.2556</v>
          </cell>
          <cell r="U1987">
            <v>2563</v>
          </cell>
          <cell r="V1987" t="str">
            <v>ผบ.5019</v>
          </cell>
          <cell r="W1987">
            <v>2563</v>
          </cell>
          <cell r="AA1987">
            <v>14</v>
          </cell>
          <cell r="AB1987">
            <v>7</v>
          </cell>
          <cell r="AC1987">
            <v>2563</v>
          </cell>
          <cell r="BL1987" t="str">
            <v>นางแสงจันทร์ สิงห์ทอน</v>
          </cell>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BB1988" t="str">
            <v>ยึดทรัพย์</v>
          </cell>
          <cell r="BL1988" t="str">
            <v>นายยุทธการ แซ่ลิ้ว</v>
          </cell>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BL1989" t="str">
            <v>นายธณวรรธณ์ อุดมเกษตรคีรี</v>
          </cell>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BL1990" t="str">
            <v>นางญาณิศา อินทะจักร์หรือเชษฐ์สุธี</v>
          </cell>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AA1991">
            <v>17</v>
          </cell>
          <cell r="AB1991">
            <v>7</v>
          </cell>
          <cell r="AC1991">
            <v>2566</v>
          </cell>
          <cell r="BL1991" t="str">
            <v>นายสิระพงษ์ ชัยชนะโรจน์</v>
          </cell>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BL1992" t="str">
            <v>นางสาวภาณุมาศ ทิศดอนตอง</v>
          </cell>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BL1993" t="str">
            <v>นางสุวิมล คันธวังอินทร์</v>
          </cell>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t="str">
            <v>สินเชื่อเคหะ, สินเชื่อไทรทอง Re-Plus, สินเชื่อไทรทอง MRTA</v>
          </cell>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BL1994" t="str">
            <v>นายจิตริน สุนทรศิลป์</v>
          </cell>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BL1995" t="str">
            <v>นายเกษม แก้วแกมคำ</v>
          </cell>
        </row>
        <row r="1996">
          <cell r="B1996">
            <v>2840</v>
          </cell>
          <cell r="C1996">
            <v>1985</v>
          </cell>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S1996" t="str">
            <v>แขวงเชียงใหม่</v>
          </cell>
          <cell r="T1996" t="str">
            <v>ผบE1025</v>
          </cell>
          <cell r="U1996">
            <v>2563</v>
          </cell>
          <cell r="V1996" t="str">
            <v>ผบE1282</v>
          </cell>
          <cell r="W1996">
            <v>2563</v>
          </cell>
          <cell r="AA1996">
            <v>28</v>
          </cell>
          <cell r="AB1996">
            <v>9</v>
          </cell>
          <cell r="AC1996">
            <v>2563</v>
          </cell>
          <cell r="BL1996" t="str">
            <v>นางสาวจิรประภา สมมิตร์</v>
          </cell>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S1997" t="str">
            <v>จังหวัดลำพูน</v>
          </cell>
          <cell r="T1997" t="str">
            <v>ผบ.364</v>
          </cell>
          <cell r="U1997">
            <v>2567</v>
          </cell>
          <cell r="V1997" t="str">
            <v>ผบ.453</v>
          </cell>
          <cell r="W1997">
            <v>2567</v>
          </cell>
          <cell r="X1997">
            <v>9</v>
          </cell>
          <cell r="Y1997">
            <v>12</v>
          </cell>
          <cell r="Z1997">
            <v>2567</v>
          </cell>
          <cell r="BL1997" t="str">
            <v>พ.อ.อ.ขจรศักดิ์ เพ็งชะตา</v>
          </cell>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L1998" t="str">
            <v>อมก๋อย</v>
          </cell>
          <cell r="M1998" t="str">
            <v>เชียงใหม่ 3</v>
          </cell>
          <cell r="N1998">
            <v>8</v>
          </cell>
          <cell r="P1998" t="str">
            <v>1.บุคคลค้ำประกัน</v>
          </cell>
          <cell r="S1998" t="str">
            <v>จังหวัดเชียงใหม่</v>
          </cell>
          <cell r="T1998" t="str">
            <v>ผบ.1424</v>
          </cell>
          <cell r="U1998">
            <v>2555</v>
          </cell>
          <cell r="V1998" t="str">
            <v>ผบ.1540</v>
          </cell>
          <cell r="W1998">
            <v>2555</v>
          </cell>
          <cell r="BB1998" t="str">
            <v>คำสั่งวางเงิน 20/2/2568</v>
          </cell>
          <cell r="BL1998" t="str">
            <v>นายอำนวย หารหม่อง</v>
          </cell>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AA1999">
            <v>8</v>
          </cell>
          <cell r="AB1999">
            <v>3</v>
          </cell>
          <cell r="AC1999">
            <v>2564</v>
          </cell>
          <cell r="BB1999" t="str">
            <v>คำสั่งสืบทรัพย์ 3/3/2568</v>
          </cell>
          <cell r="BL1999" t="str">
            <v>นายสุรศักดิ์ ศรีคำมา</v>
          </cell>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AA2000">
            <v>22</v>
          </cell>
          <cell r="AB2000">
            <v>9</v>
          </cell>
          <cell r="AC2000">
            <v>2563</v>
          </cell>
          <cell r="BB2000" t="str">
            <v>คำสั่งสืบทรัพย์ 3/3/2568</v>
          </cell>
          <cell r="BL2000" t="str">
            <v>นางสาวสุภายุนี นวลยานัส</v>
          </cell>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AA2001">
            <v>7</v>
          </cell>
          <cell r="AB2001">
            <v>11</v>
          </cell>
          <cell r="AC2001">
            <v>2559</v>
          </cell>
          <cell r="BB2001" t="str">
            <v>คำสั่งสืบทรัพย์ 3/3/2568</v>
          </cell>
          <cell r="BL2001" t="str">
            <v>นางสาวศิณีพร  มาแจ่ม</v>
          </cell>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BL2002" t="str">
            <v>นางกานต์พิชชา    นาคเสน</v>
          </cell>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BB2003" t="str">
            <v>คำสั่งยึดทรัพย์ 4/3/2568</v>
          </cell>
          <cell r="BL2003" t="str">
            <v>นายอินชัย ตาจ้อย</v>
          </cell>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S2004" t="str">
            <v>จังหวัดเชียงใหม่</v>
          </cell>
          <cell r="T2004" t="str">
            <v>ผบ.2946</v>
          </cell>
          <cell r="U2004">
            <v>2559</v>
          </cell>
          <cell r="V2004" t="str">
            <v>ผบ.502</v>
          </cell>
          <cell r="W2004">
            <v>2560</v>
          </cell>
          <cell r="AA2004">
            <v>20</v>
          </cell>
          <cell r="AB2004">
            <v>3</v>
          </cell>
          <cell r="AC2004">
            <v>2560</v>
          </cell>
          <cell r="BB2004" t="str">
            <v>คำสั่งยึดทรัพย์ 12/3/2568</v>
          </cell>
          <cell r="BL2004" t="str">
            <v>นางสาวสมพร มูลเฟย</v>
          </cell>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AA2005">
            <v>23</v>
          </cell>
          <cell r="AB2005">
            <v>6</v>
          </cell>
          <cell r="AC2005">
            <v>2562</v>
          </cell>
          <cell r="BB2005" t="str">
            <v xml:space="preserve">คำสั่งสืบทรัพย์ 10/3/2568 </v>
          </cell>
          <cell r="BL2005" t="str">
            <v>นางจันทรา คงรำคาญ</v>
          </cell>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BB2006" t="str">
            <v xml:space="preserve">คำสั่งสืบทรัพย์ 10/3/2568 </v>
          </cell>
          <cell r="BL2006" t="str">
            <v>นางสาวธัญวรัตน์  อ้วนใจยะ</v>
          </cell>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AA2007">
            <v>8</v>
          </cell>
          <cell r="AB2007">
            <v>9</v>
          </cell>
          <cell r="AC2007">
            <v>2558</v>
          </cell>
          <cell r="BB2007" t="str">
            <v xml:space="preserve">คำสั่งสืบทรัพย์ 10/3/2568 </v>
          </cell>
          <cell r="BL2007" t="str">
            <v>นางสาวชนัญชิดา ทานุ</v>
          </cell>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AA2008">
            <v>2</v>
          </cell>
          <cell r="AB2008">
            <v>6</v>
          </cell>
          <cell r="AC2008">
            <v>2563</v>
          </cell>
          <cell r="BB2008" t="str">
            <v xml:space="preserve">คำสั่งสืบทรัพย์ 10/3/2568 </v>
          </cell>
          <cell r="BL2008" t="str">
            <v>นางสาวอัมพิกา อ้ายหลาน</v>
          </cell>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BB2009" t="str">
            <v xml:space="preserve">คำสั่งสืบทรัพย์ 10/3/2568 </v>
          </cell>
          <cell r="BL2009" t="str">
            <v>นายธนุวัต งามลำใย</v>
          </cell>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S2010" t="str">
            <v>จังหวัดเชียงใหม่</v>
          </cell>
          <cell r="T2010" t="str">
            <v>ผบ1088</v>
          </cell>
          <cell r="U2010">
            <v>2559</v>
          </cell>
          <cell r="V2010" t="str">
            <v>ผบ2194</v>
          </cell>
          <cell r="W2010">
            <v>2559</v>
          </cell>
          <cell r="AA2010">
            <v>21</v>
          </cell>
          <cell r="AB2010">
            <v>9</v>
          </cell>
          <cell r="AC2010">
            <v>2559</v>
          </cell>
          <cell r="BB2010" t="str">
            <v xml:space="preserve">คำสั่งสืบทรัพย์ 10/3/2568 </v>
          </cell>
          <cell r="BL2010" t="str">
            <v>นายธงชัย มีชัย</v>
          </cell>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BB2011" t="str">
            <v xml:space="preserve">คำสั่งสืบทรัพย์ 10/3/2568 </v>
          </cell>
          <cell r="BL2011" t="str">
            <v>นายณัฐวุฒิ  พรมมา</v>
          </cell>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AA2012">
            <v>2</v>
          </cell>
          <cell r="AB2012">
            <v>6</v>
          </cell>
          <cell r="AC2012">
            <v>2562</v>
          </cell>
          <cell r="BB2012" t="str">
            <v xml:space="preserve">คำสั่งสืบทรัพย์ 10/3/2568 </v>
          </cell>
          <cell r="BL2012" t="str">
            <v>นายพงษ์พันธ์ หรือสุกฤษ บุญเป็ง</v>
          </cell>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AA2013">
            <v>15</v>
          </cell>
          <cell r="AB2013">
            <v>6</v>
          </cell>
          <cell r="AC2013">
            <v>2562</v>
          </cell>
          <cell r="BB2013" t="str">
            <v xml:space="preserve">คำสั่งสืบทรัพย์ 10/3/2568 </v>
          </cell>
          <cell r="BL2013" t="str">
            <v>ดาบตำรวจอุดม จันทร์กาวี</v>
          </cell>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BB2014" t="str">
            <v>คำสั่งสืบทรัพย์ 10/3/2569</v>
          </cell>
          <cell r="BL2014" t="str">
            <v>นายพัฒนา อ่อนในชาติ</v>
          </cell>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S2015" t="str">
            <v>แขวงเชียงใหม่</v>
          </cell>
          <cell r="T2015" t="str">
            <v>ผบE10349</v>
          </cell>
          <cell r="U2015">
            <v>2567</v>
          </cell>
          <cell r="V2015" t="str">
            <v>ผบE547</v>
          </cell>
          <cell r="W2015">
            <v>2568</v>
          </cell>
          <cell r="X2015">
            <v>20</v>
          </cell>
          <cell r="Y2015">
            <v>1</v>
          </cell>
          <cell r="Z2015">
            <v>2568</v>
          </cell>
          <cell r="BB2015" t="str">
            <v>คำสั่งสืบทรัพย์ 10/3/2570</v>
          </cell>
          <cell r="BL2015" t="str">
            <v>นางสาวนีรญา โถดี</v>
          </cell>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L2016" t="str">
            <v>ไชยปราการ</v>
          </cell>
          <cell r="M2016" t="str">
            <v>เชียงใหม่ 2</v>
          </cell>
          <cell r="N2016">
            <v>8</v>
          </cell>
          <cell r="O2016" t="str">
            <v>สินเชื่อธนาคารประชาชน</v>
          </cell>
          <cell r="P2016" t="str">
            <v>1.บุคคลค้ำประกัน</v>
          </cell>
          <cell r="S2016" t="str">
            <v>จังหวัดฝาง</v>
          </cell>
          <cell r="T2016" t="str">
            <v>ผบE624</v>
          </cell>
          <cell r="U2016">
            <v>2567</v>
          </cell>
          <cell r="V2016" t="str">
            <v>ผบE801</v>
          </cell>
          <cell r="W2016">
            <v>2567</v>
          </cell>
          <cell r="AA2016">
            <v>9</v>
          </cell>
          <cell r="AB2016">
            <v>7</v>
          </cell>
          <cell r="AC2016">
            <v>2567</v>
          </cell>
          <cell r="BB2016" t="str">
            <v>คำสั่งสืบทรัพย์ 10/3/2571</v>
          </cell>
          <cell r="BL2016" t="str">
            <v>นางสาวนริศรา พรมกาศ</v>
          </cell>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S2017" t="str">
            <v>แขวงเชียงใหม่</v>
          </cell>
          <cell r="T2017" t="str">
            <v>ผบE636</v>
          </cell>
          <cell r="U2017">
            <v>2568</v>
          </cell>
          <cell r="V2017" t="str">
            <v>ผบE2631</v>
          </cell>
          <cell r="W2017">
            <v>2568</v>
          </cell>
          <cell r="AA2017">
            <v>7</v>
          </cell>
          <cell r="AB2017">
            <v>3</v>
          </cell>
          <cell r="AC2017">
            <v>2568</v>
          </cell>
          <cell r="BB2017" t="str">
            <v>คำสั่งสืบทรัพย์ 24/3/2571</v>
          </cell>
          <cell r="BL2017" t="str">
            <v>นางสาวจันทร์จิรา นางเมาะ</v>
          </cell>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S2018" t="str">
            <v>แขวงเชียงใหม่</v>
          </cell>
          <cell r="T2018" t="str">
            <v>ผบE612</v>
          </cell>
          <cell r="U2018">
            <v>2568</v>
          </cell>
          <cell r="V2018" t="str">
            <v>ผบE2590</v>
          </cell>
          <cell r="W2018">
            <v>2568</v>
          </cell>
          <cell r="AA2018">
            <v>7</v>
          </cell>
          <cell r="AB2018">
            <v>3</v>
          </cell>
          <cell r="AC2018">
            <v>2568</v>
          </cell>
          <cell r="BB2018" t="str">
            <v>คำสั่งสืบทรัพย์ 24/3/2572</v>
          </cell>
          <cell r="BL2018" t="str">
            <v>นายนพดล ก้อนแก้ว</v>
          </cell>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S2019" t="str">
            <v>แขวงเชียงใหม่</v>
          </cell>
          <cell r="T2019" t="str">
            <v>ผบE613</v>
          </cell>
          <cell r="U2019">
            <v>2568</v>
          </cell>
          <cell r="V2019" t="str">
            <v>ผบE2591</v>
          </cell>
          <cell r="W2019">
            <v>2568</v>
          </cell>
          <cell r="AA2019">
            <v>7</v>
          </cell>
          <cell r="AB2019">
            <v>3</v>
          </cell>
          <cell r="AC2019">
            <v>2568</v>
          </cell>
          <cell r="BB2019" t="str">
            <v>คำสั่งสืบทรัพย์ 24/3/2573</v>
          </cell>
          <cell r="BL2019" t="str">
            <v>นางสาวภูณิชา โพธิมา</v>
          </cell>
        </row>
        <row r="2020">
          <cell r="B2020">
            <v>2864</v>
          </cell>
          <cell r="C2020">
            <v>2009</v>
          </cell>
          <cell r="D2020">
            <v>4</v>
          </cell>
          <cell r="E2020">
            <v>4</v>
          </cell>
          <cell r="F2020">
            <v>2568</v>
          </cell>
          <cell r="G2020">
            <v>863085115591</v>
          </cell>
          <cell r="H2020" t="str">
            <v>นาย</v>
          </cell>
          <cell r="I2020" t="str">
            <v>สมบัติ</v>
          </cell>
          <cell r="J2020" t="str">
            <v>วิริยา</v>
          </cell>
          <cell r="K2020" t="str">
            <v>3-5014-00062-82-9</v>
          </cell>
          <cell r="L2020" t="str">
            <v>โลตัส คำเที่ยง</v>
          </cell>
          <cell r="M2020" t="str">
            <v>เชียงใหม่ 1</v>
          </cell>
          <cell r="N2020">
            <v>8</v>
          </cell>
          <cell r="O2020" t="str">
            <v>สินเชื่อธนาคารประชาชน</v>
          </cell>
          <cell r="P2020" t="str">
            <v>1.บุคคลค้ำประกัน</v>
          </cell>
          <cell r="S2020" t="str">
            <v>แขวงเชียงใหม่</v>
          </cell>
          <cell r="T2020" t="str">
            <v>ผบE8158</v>
          </cell>
          <cell r="U2020">
            <v>2567</v>
          </cell>
          <cell r="V2020" t="str">
            <v>ผบE41</v>
          </cell>
          <cell r="W2020">
            <v>2568</v>
          </cell>
          <cell r="X2020">
            <v>13</v>
          </cell>
          <cell r="Y2020">
            <v>1</v>
          </cell>
          <cell r="Z2020">
            <v>2568</v>
          </cell>
          <cell r="BB2020" t="str">
            <v>คำสั่งสืบทรัพย์ 4/4/2568</v>
          </cell>
          <cell r="BL2020" t="str">
            <v>นายสมบัติ วิริยา</v>
          </cell>
        </row>
        <row r="2021">
          <cell r="B2021">
            <v>2865</v>
          </cell>
          <cell r="C2021">
            <v>2010</v>
          </cell>
          <cell r="D2021">
            <v>22</v>
          </cell>
          <cell r="E2021">
            <v>4</v>
          </cell>
          <cell r="F2021">
            <v>2568</v>
          </cell>
          <cell r="G2021">
            <v>800093986043</v>
          </cell>
          <cell r="H2021" t="str">
            <v>นางสาว</v>
          </cell>
          <cell r="I2021" t="str">
            <v xml:space="preserve">ธภัสษร </v>
          </cell>
          <cell r="J2021" t="str">
            <v>คำยอย</v>
          </cell>
          <cell r="K2021" t="str">
            <v>3-5013-00566-49-3</v>
          </cell>
          <cell r="L2021" t="str">
            <v>สันทราย</v>
          </cell>
          <cell r="M2021" t="str">
            <v>เชียงใหม่ 2</v>
          </cell>
          <cell r="N2021">
            <v>8</v>
          </cell>
          <cell r="O2021" t="str">
            <v>สินเชื่อห้องแถว</v>
          </cell>
          <cell r="P2021" t="str">
            <v>1.บุคคลค้ำประกัน</v>
          </cell>
          <cell r="Q2021">
            <v>114931.75</v>
          </cell>
          <cell r="R2021">
            <v>36719.910000000003</v>
          </cell>
          <cell r="S2021" t="str">
            <v>แขวงเชียงใหม่</v>
          </cell>
          <cell r="T2021" t="str">
            <v>ผบE4483</v>
          </cell>
          <cell r="U2021">
            <v>2567</v>
          </cell>
          <cell r="V2021" t="str">
            <v>ผบE7601</v>
          </cell>
          <cell r="W2021">
            <v>2567</v>
          </cell>
          <cell r="AA2021">
            <v>20</v>
          </cell>
          <cell r="AB2021">
            <v>8</v>
          </cell>
          <cell r="AC2021">
            <v>2567</v>
          </cell>
          <cell r="BB2021" t="str">
            <v>คำสั่งสืบทรัพย์ 22/4/2569</v>
          </cell>
          <cell r="BL2021" t="str">
            <v>นางสาวธภัสษร  คำยอย</v>
          </cell>
        </row>
        <row r="2022">
          <cell r="B2022">
            <v>2866</v>
          </cell>
          <cell r="C2022">
            <v>2011</v>
          </cell>
          <cell r="D2022">
            <v>17</v>
          </cell>
          <cell r="E2022">
            <v>4</v>
          </cell>
          <cell r="F2022">
            <v>2568</v>
          </cell>
          <cell r="G2022">
            <v>800029564898</v>
          </cell>
          <cell r="H2022" t="str">
            <v>นาย</v>
          </cell>
          <cell r="I2022" t="str">
            <v>คำจันทร์</v>
          </cell>
          <cell r="J2022" t="str">
            <v>อ้ายปัน</v>
          </cell>
          <cell r="K2022" t="str">
            <v>3-5017-00189-71-9</v>
          </cell>
          <cell r="L2022" t="str">
            <v>ดอยเต่า</v>
          </cell>
          <cell r="M2022" t="str">
            <v>เชียงใหม่ 3</v>
          </cell>
          <cell r="N2022">
            <v>8</v>
          </cell>
          <cell r="O2022" t="str">
            <v>สินเชื่อพัฒนาองค์กรชุมชน</v>
          </cell>
          <cell r="P2022" t="str">
            <v>1.บุคคลค้ำประกัน</v>
          </cell>
          <cell r="Q2022">
            <v>63272.39</v>
          </cell>
          <cell r="R2022">
            <v>19874.7</v>
          </cell>
          <cell r="S2022" t="str">
            <v>จังหวัดฮอด</v>
          </cell>
          <cell r="T2022" t="str">
            <v>ผบ.63</v>
          </cell>
          <cell r="U2022">
            <v>2567</v>
          </cell>
          <cell r="V2022" t="str">
            <v>ผบ.60</v>
          </cell>
          <cell r="W2022">
            <v>2567</v>
          </cell>
          <cell r="AA2022">
            <v>11</v>
          </cell>
          <cell r="AB2022">
            <v>12</v>
          </cell>
          <cell r="AC2022">
            <v>2567</v>
          </cell>
          <cell r="BB2022" t="str">
            <v>คำสั่งสืบทรัพย์ 17/4/2568</v>
          </cell>
          <cell r="BL2022" t="str">
            <v>นายคำจันทร์ อ้ายปัน</v>
          </cell>
        </row>
        <row r="2023">
          <cell r="B2023">
            <v>2867</v>
          </cell>
          <cell r="C2023">
            <v>2012</v>
          </cell>
          <cell r="D2023">
            <v>17</v>
          </cell>
          <cell r="E2023">
            <v>4</v>
          </cell>
          <cell r="F2023">
            <v>2568</v>
          </cell>
          <cell r="G2023">
            <v>800057839410</v>
          </cell>
          <cell r="H2023" t="str">
            <v>นาย</v>
          </cell>
          <cell r="I2023" t="str">
            <v>วิฑูรย์</v>
          </cell>
          <cell r="J2023" t="str">
            <v>จาบทอง</v>
          </cell>
          <cell r="K2023" t="str">
            <v>1-7206-00016-45-7</v>
          </cell>
          <cell r="L2023" t="str">
            <v>ดอยเต่า</v>
          </cell>
          <cell r="M2023" t="str">
            <v>เชียงใหม่ 3</v>
          </cell>
          <cell r="N2023">
            <v>8</v>
          </cell>
          <cell r="O2023" t="str">
            <v>สินเชื่อพัฒนาองค์กรชุมชน</v>
          </cell>
          <cell r="P2023" t="str">
            <v>1.บุคคลค้ำประกัน</v>
          </cell>
          <cell r="Q2023">
            <v>75911.59</v>
          </cell>
          <cell r="R2023">
            <v>35696.800000000003</v>
          </cell>
          <cell r="S2023" t="str">
            <v>จังหวัดฮอด</v>
          </cell>
          <cell r="T2023" t="str">
            <v>ผบE1128</v>
          </cell>
          <cell r="U2023">
            <v>2567</v>
          </cell>
          <cell r="V2023" t="str">
            <v>ผบE80</v>
          </cell>
          <cell r="W2023">
            <v>2568</v>
          </cell>
          <cell r="AA2023">
            <v>27</v>
          </cell>
          <cell r="AB2023">
            <v>1</v>
          </cell>
          <cell r="AC2023">
            <v>2568</v>
          </cell>
          <cell r="BB2023" t="str">
            <v>คำสั่งสืบทรัพย์ 17/4/2568</v>
          </cell>
          <cell r="BL2023" t="str">
            <v>นายวิฑูรย์ จาบทอง</v>
          </cell>
        </row>
        <row r="2024">
          <cell r="B2024">
            <v>2868</v>
          </cell>
          <cell r="C2024">
            <v>2013</v>
          </cell>
          <cell r="D2024">
            <v>17</v>
          </cell>
          <cell r="E2024">
            <v>4</v>
          </cell>
          <cell r="F2024">
            <v>2568</v>
          </cell>
          <cell r="G2024">
            <v>800050218257</v>
          </cell>
          <cell r="H2024" t="str">
            <v>นาง</v>
          </cell>
          <cell r="I2024" t="str">
            <v>สุคำ</v>
          </cell>
          <cell r="J2024" t="str">
            <v>ชมภูจี๋</v>
          </cell>
          <cell r="K2024" t="str">
            <v>3-5017-00197-43-6</v>
          </cell>
          <cell r="L2024" t="str">
            <v>ดอยเต่า</v>
          </cell>
          <cell r="M2024" t="str">
            <v>เชียงใหม่ 3</v>
          </cell>
          <cell r="N2024">
            <v>8</v>
          </cell>
          <cell r="O2024" t="str">
            <v>สินเชื่อธนาคารประชาชน</v>
          </cell>
          <cell r="P2024" t="str">
            <v>1.บุคคลค้ำประกัน</v>
          </cell>
          <cell r="Q2024">
            <v>64170.46</v>
          </cell>
          <cell r="R2024">
            <v>26911.67</v>
          </cell>
          <cell r="S2024" t="str">
            <v>จังหวัดฮอด</v>
          </cell>
          <cell r="T2024" t="str">
            <v>ผบE59</v>
          </cell>
          <cell r="U2024">
            <v>2568</v>
          </cell>
          <cell r="V2024" t="str">
            <v>ผบE213</v>
          </cell>
          <cell r="W2024">
            <v>2568</v>
          </cell>
          <cell r="AA2024">
            <v>26</v>
          </cell>
          <cell r="AB2024">
            <v>2</v>
          </cell>
          <cell r="AC2024">
            <v>2568</v>
          </cell>
          <cell r="BB2024" t="str">
            <v>คำสั่งสืบทรัพย์ 17/4/2568</v>
          </cell>
          <cell r="BL2024" t="str">
            <v>นางสุคำ ชมภูจี๋</v>
          </cell>
        </row>
        <row r="2025">
          <cell r="B2025">
            <v>2869</v>
          </cell>
          <cell r="C2025">
            <v>2014</v>
          </cell>
          <cell r="D2025">
            <v>17</v>
          </cell>
          <cell r="E2025">
            <v>4</v>
          </cell>
          <cell r="F2025">
            <v>2568</v>
          </cell>
          <cell r="G2025">
            <v>800063928272</v>
          </cell>
          <cell r="H2025" t="str">
            <v>นาง</v>
          </cell>
          <cell r="I2025" t="str">
            <v>จันทร์นวล</v>
          </cell>
          <cell r="J2025" t="str">
            <v>ใจประสิทธิ์</v>
          </cell>
          <cell r="K2025" t="str">
            <v>3-5103-00302-90-8</v>
          </cell>
          <cell r="L2025" t="str">
            <v>ฮอด</v>
          </cell>
          <cell r="M2025" t="str">
            <v>เชียงใหม่ 3</v>
          </cell>
          <cell r="N2025">
            <v>8</v>
          </cell>
          <cell r="O2025" t="str">
            <v>สินเชื่อพัฒนาองค์กรชุมชน (รายบุคคล)</v>
          </cell>
          <cell r="P2025" t="str">
            <v>1.บุคคลค้ำประกัน</v>
          </cell>
          <cell r="Q2025">
            <v>37762.58</v>
          </cell>
          <cell r="R2025">
            <v>12359.79</v>
          </cell>
          <cell r="S2025" t="str">
            <v>จังหวัดฮอด</v>
          </cell>
          <cell r="T2025" t="str">
            <v>ผบE599</v>
          </cell>
          <cell r="U2025">
            <v>2567</v>
          </cell>
          <cell r="V2025" t="str">
            <v>ผบE481</v>
          </cell>
          <cell r="W2025">
            <v>2567</v>
          </cell>
          <cell r="AA2025">
            <v>13</v>
          </cell>
          <cell r="AB2025">
            <v>8</v>
          </cell>
          <cell r="AC2025">
            <v>2567</v>
          </cell>
          <cell r="BB2025" t="str">
            <v>คำสั่งสืบทรัพย์ 17/4/2568</v>
          </cell>
          <cell r="BL2025" t="str">
            <v>นางจันทร์นวล ใจประสิทธิ์</v>
          </cell>
        </row>
        <row r="2026">
          <cell r="B2026">
            <v>2870</v>
          </cell>
          <cell r="C2026">
            <v>2015</v>
          </cell>
          <cell r="D2026">
            <v>17</v>
          </cell>
          <cell r="E2026">
            <v>4</v>
          </cell>
          <cell r="F2026">
            <v>2568</v>
          </cell>
          <cell r="G2026">
            <v>800063119948</v>
          </cell>
          <cell r="H2026" t="str">
            <v>นาย</v>
          </cell>
          <cell r="I2026" t="str">
            <v>อุดม</v>
          </cell>
          <cell r="J2026" t="str">
            <v>กาสี</v>
          </cell>
          <cell r="K2026" t="str">
            <v>3-6710-00086-55-0</v>
          </cell>
          <cell r="L2026" t="str">
            <v>จอมทอง</v>
          </cell>
          <cell r="M2026" t="str">
            <v>เชียงใหม่ 3</v>
          </cell>
          <cell r="N2026">
            <v>8</v>
          </cell>
          <cell r="O2026" t="str">
            <v>สินเชื่อพัฒนาองค์กรชุมชน</v>
          </cell>
          <cell r="P2026" t="str">
            <v>1.บุคคลค้ำประกัน</v>
          </cell>
          <cell r="Q2026">
            <v>37328.050000000003</v>
          </cell>
          <cell r="R2026">
            <v>17375.39</v>
          </cell>
          <cell r="S2026" t="str">
            <v>จังหวัดฮอด</v>
          </cell>
          <cell r="T2026" t="str">
            <v>ผบ.55</v>
          </cell>
          <cell r="U2026">
            <v>2567</v>
          </cell>
          <cell r="V2026" t="str">
            <v>ผบ.65</v>
          </cell>
          <cell r="W2026">
            <v>2567</v>
          </cell>
          <cell r="AA2026">
            <v>16</v>
          </cell>
          <cell r="AB2026">
            <v>12</v>
          </cell>
          <cell r="AC2026">
            <v>2567</v>
          </cell>
          <cell r="BB2026" t="str">
            <v>คำสั่งสืบทรัพย์ 17/4/2568</v>
          </cell>
          <cell r="BL2026" t="str">
            <v>นายอุดม กาสี</v>
          </cell>
        </row>
        <row r="2027">
          <cell r="B2027">
            <v>2871</v>
          </cell>
          <cell r="C2027">
            <v>2016</v>
          </cell>
          <cell r="D2027">
            <v>17</v>
          </cell>
          <cell r="E2027">
            <v>4</v>
          </cell>
          <cell r="F2027">
            <v>2568</v>
          </cell>
          <cell r="G2027">
            <v>800063377991</v>
          </cell>
          <cell r="H2027" t="str">
            <v>นาย</v>
          </cell>
          <cell r="I2027" t="str">
            <v>สุกิจ</v>
          </cell>
          <cell r="J2027" t="str">
            <v>เป็งปันนา</v>
          </cell>
          <cell r="K2027" t="str">
            <v>3-5103-00406-06-1</v>
          </cell>
          <cell r="L2027" t="str">
            <v>จอมทอง</v>
          </cell>
          <cell r="M2027" t="str">
            <v>เชียงใหม่ 3</v>
          </cell>
          <cell r="N2027">
            <v>8</v>
          </cell>
          <cell r="O2027" t="str">
            <v>สินเชื่อองค์กรชุมชน</v>
          </cell>
          <cell r="P2027" t="str">
            <v>1.บุคคลค้ำประกัน</v>
          </cell>
          <cell r="Q2027">
            <v>62926.31</v>
          </cell>
          <cell r="R2027">
            <v>22960.79</v>
          </cell>
          <cell r="S2027" t="str">
            <v>จังหวัดฮอด</v>
          </cell>
          <cell r="T2027" t="str">
            <v>ผบ.62</v>
          </cell>
          <cell r="U2027">
            <v>2567</v>
          </cell>
          <cell r="V2027" t="str">
            <v>ผบ.4</v>
          </cell>
          <cell r="W2027">
            <v>2568</v>
          </cell>
          <cell r="AA2027">
            <v>13</v>
          </cell>
          <cell r="AB2027">
            <v>1</v>
          </cell>
          <cell r="AC2027">
            <v>2568</v>
          </cell>
          <cell r="BB2027" t="str">
            <v>คำสั่งสืบทรัพย์ 17/4/2568</v>
          </cell>
          <cell r="BL2027" t="str">
            <v>นายสุกิจ เป็งปันนา</v>
          </cell>
        </row>
        <row r="2028">
          <cell r="B2028">
            <v>2872</v>
          </cell>
          <cell r="C2028">
            <v>2017</v>
          </cell>
          <cell r="D2028">
            <v>17</v>
          </cell>
          <cell r="E2028">
            <v>4</v>
          </cell>
          <cell r="F2028">
            <v>2568</v>
          </cell>
          <cell r="G2028">
            <v>800102986620</v>
          </cell>
          <cell r="H2028" t="str">
            <v>นางสาว</v>
          </cell>
          <cell r="I2028" t="str">
            <v xml:space="preserve">พิชญธิดา  </v>
          </cell>
          <cell r="J2028" t="str">
            <v>ตาคำ</v>
          </cell>
          <cell r="K2028" t="str">
            <v>1-5104-00133-59-1</v>
          </cell>
          <cell r="L2028" t="str">
            <v>จอมทอง</v>
          </cell>
          <cell r="M2028" t="str">
            <v>เชียงใหม่ 3</v>
          </cell>
          <cell r="N2028">
            <v>8</v>
          </cell>
          <cell r="O2028" t="str">
            <v>สินเชื่อธนาคารประชาชน</v>
          </cell>
          <cell r="P2028" t="str">
            <v>1.บุคคลค้ำประกัน</v>
          </cell>
          <cell r="Q2028">
            <v>69628</v>
          </cell>
          <cell r="R2028">
            <v>17672.509999999998</v>
          </cell>
          <cell r="S2028" t="str">
            <v>จังหวัดลำพูน</v>
          </cell>
          <cell r="T2028" t="str">
            <v>ผบ.362</v>
          </cell>
          <cell r="U2028">
            <v>2567</v>
          </cell>
          <cell r="V2028" t="str">
            <v>ผบ.454</v>
          </cell>
          <cell r="W2028">
            <v>2567</v>
          </cell>
          <cell r="X2028">
            <v>9</v>
          </cell>
          <cell r="Y2028">
            <v>12</v>
          </cell>
          <cell r="Z2028">
            <v>2567</v>
          </cell>
          <cell r="BB2028" t="str">
            <v>คำสั่งสืบทรัพย์ 17/4/2568</v>
          </cell>
          <cell r="BL2028" t="str">
            <v>นางสาวพิชญธิดา   ตาคำ</v>
          </cell>
        </row>
        <row r="2029">
          <cell r="B2029">
            <v>2873</v>
          </cell>
          <cell r="C2029">
            <v>2018</v>
          </cell>
          <cell r="D2029">
            <v>17</v>
          </cell>
          <cell r="E2029">
            <v>4</v>
          </cell>
          <cell r="F2029">
            <v>2568</v>
          </cell>
          <cell r="G2029">
            <v>800058345276</v>
          </cell>
          <cell r="H2029" t="str">
            <v>นาง</v>
          </cell>
          <cell r="I2029" t="str">
            <v>สุพัตรา</v>
          </cell>
          <cell r="J2029" t="str">
            <v>แสนกล้า</v>
          </cell>
          <cell r="K2029" t="str">
            <v>3-5002-00775-29-4</v>
          </cell>
          <cell r="L2029" t="str">
            <v>จอมทอง</v>
          </cell>
          <cell r="M2029" t="str">
            <v>เชียงใหม่ 3</v>
          </cell>
          <cell r="N2029">
            <v>8</v>
          </cell>
          <cell r="O2029" t="str">
            <v>สินเชื่อพัฒนาองค์กรชุมชน(รายบุคคล)</v>
          </cell>
          <cell r="P2029" t="str">
            <v>1.บุคคลค้ำประกัน</v>
          </cell>
          <cell r="Q2029">
            <v>38146.129999999997</v>
          </cell>
          <cell r="R2029">
            <v>16244.77</v>
          </cell>
          <cell r="S2029" t="str">
            <v>แขวงเชียงใหม่</v>
          </cell>
          <cell r="T2029" t="str">
            <v>ผบ.317</v>
          </cell>
          <cell r="U2029">
            <v>2567</v>
          </cell>
          <cell r="V2029" t="str">
            <v>ผบ.348</v>
          </cell>
          <cell r="W2029">
            <v>2567</v>
          </cell>
          <cell r="AA2029">
            <v>26</v>
          </cell>
          <cell r="AB2029">
            <v>11</v>
          </cell>
          <cell r="AC2029">
            <v>2567</v>
          </cell>
          <cell r="BB2029" t="str">
            <v>คำสั่งสืบทรัพย์ 17/4/2568</v>
          </cell>
          <cell r="BL2029" t="str">
            <v>นางสุพัตรา แสนกล้า</v>
          </cell>
        </row>
        <row r="2030">
          <cell r="B2030">
            <v>2874</v>
          </cell>
          <cell r="C2030">
            <v>2019</v>
          </cell>
          <cell r="D2030">
            <v>17</v>
          </cell>
          <cell r="E2030">
            <v>4</v>
          </cell>
          <cell r="F2030">
            <v>2568</v>
          </cell>
          <cell r="G2030">
            <v>800063379492</v>
          </cell>
          <cell r="H2030" t="str">
            <v>นาย</v>
          </cell>
          <cell r="I2030" t="str">
            <v>พงศ์ประภาส</v>
          </cell>
          <cell r="J2030" t="str">
            <v>ปนันชัย</v>
          </cell>
          <cell r="K2030" t="str">
            <v>1-5099-00961-95-5</v>
          </cell>
          <cell r="L2030" t="str">
            <v>จอมทอง</v>
          </cell>
          <cell r="M2030" t="str">
            <v>เชียงใหม่ 3</v>
          </cell>
          <cell r="N2030">
            <v>8</v>
          </cell>
          <cell r="O2030" t="str">
            <v>สินเชื่อพัฒนาองค์กรชุมชน(รายบุคคล)</v>
          </cell>
          <cell r="P2030" t="str">
            <v>1.บุคคลค้ำประกัน</v>
          </cell>
          <cell r="Q2030">
            <v>32009.59</v>
          </cell>
          <cell r="R2030">
            <v>3247.74</v>
          </cell>
          <cell r="S2030" t="str">
            <v>จังหวัดฮอด</v>
          </cell>
          <cell r="T2030" t="str">
            <v>ผบ.60</v>
          </cell>
          <cell r="U2030">
            <v>2567</v>
          </cell>
          <cell r="V2030" t="str">
            <v>ผบ.3</v>
          </cell>
          <cell r="W2030">
            <v>2568</v>
          </cell>
          <cell r="AA2030">
            <v>13</v>
          </cell>
          <cell r="AB2030">
            <v>1</v>
          </cell>
          <cell r="AC2030">
            <v>2568</v>
          </cell>
          <cell r="BB2030" t="str">
            <v>คำสั่งสืบทรัพย์ 17/4/2568</v>
          </cell>
          <cell r="BL2030" t="str">
            <v>นายพงศ์ประภาส ปนันชัย</v>
          </cell>
        </row>
        <row r="2031">
          <cell r="B2031">
            <v>2875</v>
          </cell>
          <cell r="C2031">
            <v>2020</v>
          </cell>
          <cell r="D2031">
            <v>17</v>
          </cell>
          <cell r="E2031">
            <v>4</v>
          </cell>
          <cell r="F2031">
            <v>2568</v>
          </cell>
          <cell r="G2031">
            <v>800058088389</v>
          </cell>
          <cell r="H2031" t="str">
            <v>นาง</v>
          </cell>
          <cell r="I2031" t="str">
            <v>อัญชลี</v>
          </cell>
          <cell r="J2031" t="str">
            <v>ไชยวงค์</v>
          </cell>
          <cell r="K2031" t="str">
            <v>3-5002-00135-52-0</v>
          </cell>
          <cell r="L2031" t="str">
            <v>จอมทอง</v>
          </cell>
          <cell r="M2031" t="str">
            <v>เชียงใหม่ 3</v>
          </cell>
          <cell r="N2031">
            <v>8</v>
          </cell>
          <cell r="O2031" t="str">
            <v>สินเชื่อพัฒนาองค์กรชุมชน(รายบุคคล)</v>
          </cell>
          <cell r="P2031" t="str">
            <v>1.บุคคลค้ำประกัน</v>
          </cell>
          <cell r="Q2031">
            <v>114475.3</v>
          </cell>
          <cell r="R2031">
            <v>38496.97</v>
          </cell>
          <cell r="S2031" t="str">
            <v>จังหวัดฮอด</v>
          </cell>
          <cell r="T2031" t="str">
            <v>ผบ.59</v>
          </cell>
          <cell r="U2031">
            <v>2567</v>
          </cell>
          <cell r="V2031" t="str">
            <v>ผบ.64</v>
          </cell>
          <cell r="W2031">
            <v>2567</v>
          </cell>
          <cell r="AA2031">
            <v>16</v>
          </cell>
          <cell r="AB2031">
            <v>12</v>
          </cell>
          <cell r="AC2031">
            <v>2567</v>
          </cell>
          <cell r="BB2031" t="str">
            <v>คำสั่งสืบทรัพย์ 17/4/2568</v>
          </cell>
          <cell r="BL2031" t="str">
            <v>นางอัญชลี ไชยวงค์</v>
          </cell>
        </row>
        <row r="2032">
          <cell r="B2032">
            <v>2876</v>
          </cell>
          <cell r="C2032">
            <v>2021</v>
          </cell>
          <cell r="D2032">
            <v>17</v>
          </cell>
          <cell r="E2032">
            <v>4</v>
          </cell>
          <cell r="F2032">
            <v>2568</v>
          </cell>
          <cell r="G2032">
            <v>800059504590</v>
          </cell>
          <cell r="H2032" t="str">
            <v>นาย</v>
          </cell>
          <cell r="I2032" t="str">
            <v>นิคม</v>
          </cell>
          <cell r="J2032" t="str">
            <v>มูลย่อง</v>
          </cell>
          <cell r="K2032" t="str">
            <v>3-5002-00067-52-4</v>
          </cell>
          <cell r="L2032" t="str">
            <v>จอมทอง</v>
          </cell>
          <cell r="M2032" t="str">
            <v>เชียงใหม่ 3</v>
          </cell>
          <cell r="N2032">
            <v>8</v>
          </cell>
          <cell r="O2032" t="str">
            <v>สินเชื่อพัฒนาองค์กรชุมชน(รายบุคคล)</v>
          </cell>
          <cell r="P2032" t="str">
            <v>1.บุคคลค้ำประกัน</v>
          </cell>
          <cell r="Q2032">
            <v>50152.07</v>
          </cell>
          <cell r="R2032">
            <v>17620.12</v>
          </cell>
          <cell r="S2032" t="str">
            <v>จังหวัดฮอด</v>
          </cell>
          <cell r="T2032" t="str">
            <v>ผบ.52</v>
          </cell>
          <cell r="U2032">
            <v>2567</v>
          </cell>
          <cell r="V2032" t="str">
            <v>ผบ.2</v>
          </cell>
          <cell r="W2032">
            <v>2568</v>
          </cell>
          <cell r="AA2032">
            <v>13</v>
          </cell>
          <cell r="AB2032">
            <v>1</v>
          </cell>
          <cell r="AC2032">
            <v>2568</v>
          </cell>
          <cell r="BB2032" t="str">
            <v>คำสั่งสืบทรัพย์ 17/4/2568</v>
          </cell>
          <cell r="BL2032" t="str">
            <v>นายนิคม มูลย่อง</v>
          </cell>
        </row>
        <row r="2033">
          <cell r="B2033">
            <v>2877</v>
          </cell>
          <cell r="C2033">
            <v>2022</v>
          </cell>
          <cell r="D2033">
            <v>17</v>
          </cell>
          <cell r="E2033">
            <v>4</v>
          </cell>
          <cell r="F2033">
            <v>2568</v>
          </cell>
          <cell r="G2033">
            <v>800057685748</v>
          </cell>
          <cell r="H2033" t="str">
            <v>นาง</v>
          </cell>
          <cell r="I2033" t="str">
            <v>พรพิมล</v>
          </cell>
          <cell r="J2033" t="str">
            <v>ใจธรรมดี</v>
          </cell>
          <cell r="K2033" t="str">
            <v>3-5014-00320-13-5</v>
          </cell>
          <cell r="L2033" t="str">
            <v>จอมทอง</v>
          </cell>
          <cell r="M2033" t="str">
            <v>เชียงใหม่ 3</v>
          </cell>
          <cell r="N2033">
            <v>8</v>
          </cell>
          <cell r="O2033" t="str">
            <v>สินเชื่อพัฒนาองค์กรชุมชน(รายบุคคล)</v>
          </cell>
          <cell r="P2033" t="str">
            <v>1.บุคคลค้ำประกัน</v>
          </cell>
          <cell r="Q2033">
            <v>114587.18</v>
          </cell>
          <cell r="R2033">
            <v>36999.03</v>
          </cell>
          <cell r="S2033" t="str">
            <v>จังหวัดฮอด</v>
          </cell>
          <cell r="T2033" t="str">
            <v>ผบ.51</v>
          </cell>
          <cell r="U2033">
            <v>2567</v>
          </cell>
          <cell r="V2033" t="str">
            <v>ผบ.62</v>
          </cell>
          <cell r="W2033">
            <v>2567</v>
          </cell>
          <cell r="X2033">
            <v>16</v>
          </cell>
          <cell r="Y2033">
            <v>12</v>
          </cell>
          <cell r="Z2033">
            <v>2567</v>
          </cell>
          <cell r="BB2033" t="str">
            <v>คำสั่งสืบทรัพย์ 17/4/2568</v>
          </cell>
          <cell r="BL2033" t="str">
            <v>นางพรพิมล ใจธรรมดี</v>
          </cell>
        </row>
        <row r="2034">
          <cell r="B2034">
            <v>2878</v>
          </cell>
          <cell r="C2034">
            <v>2023</v>
          </cell>
          <cell r="D2034">
            <v>17</v>
          </cell>
          <cell r="E2034">
            <v>4</v>
          </cell>
          <cell r="F2034">
            <v>2568</v>
          </cell>
          <cell r="G2034">
            <v>800060529214</v>
          </cell>
          <cell r="H2034" t="str">
            <v>นางสาว</v>
          </cell>
          <cell r="I2034" t="str">
            <v>อรวรรณ์</v>
          </cell>
          <cell r="J2034" t="str">
            <v>อัตมะ</v>
          </cell>
          <cell r="K2034" t="str">
            <v>3-5002-00610-12-1</v>
          </cell>
          <cell r="L2034" t="str">
            <v>จอมทอง</v>
          </cell>
          <cell r="M2034" t="str">
            <v>เชียงใหม่ 3</v>
          </cell>
          <cell r="N2034">
            <v>8</v>
          </cell>
          <cell r="O2034" t="str">
            <v>สินเชื่อพัฒนาองค์กรชุมชน(รายบุคคล)</v>
          </cell>
          <cell r="P2034" t="str">
            <v>1.บุคคลค้ำประกัน</v>
          </cell>
          <cell r="Q2034">
            <v>71101.649999999994</v>
          </cell>
          <cell r="R2034">
            <v>29044.85</v>
          </cell>
          <cell r="S2034" t="str">
            <v>จังหวัดฮอด</v>
          </cell>
          <cell r="T2034" t="str">
            <v>ผบ.58</v>
          </cell>
          <cell r="U2034">
            <v>2567</v>
          </cell>
          <cell r="V2034" t="str">
            <v>ผบ.68</v>
          </cell>
          <cell r="W2034">
            <v>2567</v>
          </cell>
          <cell r="AA2034">
            <v>16</v>
          </cell>
          <cell r="AB2034">
            <v>12</v>
          </cell>
          <cell r="AC2034">
            <v>2567</v>
          </cell>
          <cell r="BB2034" t="str">
            <v>คำสั่งสืบทรัพย์ 17/4/2568</v>
          </cell>
          <cell r="BL2034" t="str">
            <v>นางสาวอรวรรณ์ อัตมะ</v>
          </cell>
        </row>
        <row r="2035">
          <cell r="B2035">
            <v>2879</v>
          </cell>
          <cell r="C2035">
            <v>2024</v>
          </cell>
          <cell r="D2035">
            <v>17</v>
          </cell>
          <cell r="E2035">
            <v>4</v>
          </cell>
          <cell r="F2035">
            <v>2568</v>
          </cell>
          <cell r="G2035">
            <v>800059510308</v>
          </cell>
          <cell r="H2035" t="str">
            <v>นาง</v>
          </cell>
          <cell r="I2035" t="str">
            <v>ยุพินธ์</v>
          </cell>
          <cell r="J2035" t="str">
            <v>ติ๊บต่อเปี้ย</v>
          </cell>
          <cell r="K2035" t="str">
            <v>3-5002-00067-42-7</v>
          </cell>
          <cell r="L2035" t="str">
            <v>จอมทอง</v>
          </cell>
          <cell r="M2035" t="str">
            <v>เชียงใหม่ 3</v>
          </cell>
          <cell r="N2035">
            <v>8</v>
          </cell>
          <cell r="O2035" t="str">
            <v>สินเชื่อพัฒนาองค์กรชุมชน(รายบุคคล)</v>
          </cell>
          <cell r="P2035" t="str">
            <v>1.บุคคลค้ำประกัน</v>
          </cell>
          <cell r="Q2035">
            <v>75138.33</v>
          </cell>
          <cell r="R2035">
            <v>30931.23</v>
          </cell>
          <cell r="S2035" t="str">
            <v>จังหวัดฮอด</v>
          </cell>
          <cell r="T2035" t="str">
            <v>ผบ.57</v>
          </cell>
          <cell r="U2035">
            <v>2567</v>
          </cell>
          <cell r="V2035" t="str">
            <v>ผบ.67</v>
          </cell>
          <cell r="W2035">
            <v>2567</v>
          </cell>
          <cell r="AA2035">
            <v>16</v>
          </cell>
          <cell r="AB2035">
            <v>12</v>
          </cell>
          <cell r="AC2035">
            <v>2567</v>
          </cell>
          <cell r="BB2035" t="str">
            <v>คำสั่งสืบทรัพย์ 17/4/2568</v>
          </cell>
          <cell r="BL2035" t="str">
            <v>นางยุพินธ์ ติ๊บต่อเปี้ย</v>
          </cell>
        </row>
        <row r="2036">
          <cell r="B2036">
            <v>2880</v>
          </cell>
          <cell r="C2036">
            <v>2025</v>
          </cell>
          <cell r="D2036">
            <v>17</v>
          </cell>
          <cell r="E2036">
            <v>4</v>
          </cell>
          <cell r="F2036">
            <v>2568</v>
          </cell>
          <cell r="G2036">
            <v>800058501472</v>
          </cell>
          <cell r="H2036" t="str">
            <v>นาง</v>
          </cell>
          <cell r="I2036" t="str">
            <v xml:space="preserve">ภริดาหรือณภัสชนันท์ </v>
          </cell>
          <cell r="J2036" t="str">
            <v>อ๊อดต่อกัน</v>
          </cell>
          <cell r="K2036" t="str">
            <v>3-5002-00847-97-0</v>
          </cell>
          <cell r="L2036" t="str">
            <v>จอมทอง</v>
          </cell>
          <cell r="M2036" t="str">
            <v>เชียงใหม่ 3</v>
          </cell>
          <cell r="N2036">
            <v>8</v>
          </cell>
          <cell r="O2036" t="str">
            <v>สินเชื่อพัฒนาองค์กรชุมชน(รายบุคคล)</v>
          </cell>
          <cell r="P2036" t="str">
            <v>1.บุคคลค้ำประกัน</v>
          </cell>
          <cell r="Q2036">
            <v>119977.51</v>
          </cell>
          <cell r="R2036">
            <v>62826.76</v>
          </cell>
          <cell r="S2036" t="str">
            <v>จังหวัดฮอด</v>
          </cell>
          <cell r="T2036" t="str">
            <v>ผบ.56</v>
          </cell>
          <cell r="U2036">
            <v>2567</v>
          </cell>
          <cell r="V2036" t="str">
            <v>ผบ.66</v>
          </cell>
          <cell r="W2036">
            <v>2567</v>
          </cell>
          <cell r="AA2036">
            <v>16</v>
          </cell>
          <cell r="AB2036">
            <v>12</v>
          </cell>
          <cell r="AC2036">
            <v>2567</v>
          </cell>
          <cell r="BB2036" t="str">
            <v>คำสั่งสืบทรัพย์ 17/4/2568</v>
          </cell>
          <cell r="BL2036" t="str">
            <v>นางภริดาหรือณภัสชนันท์  อ๊อดต่อกัน</v>
          </cell>
        </row>
        <row r="2037">
          <cell r="B2037">
            <v>2881</v>
          </cell>
          <cell r="C2037">
            <v>2026</v>
          </cell>
          <cell r="D2037">
            <v>28</v>
          </cell>
          <cell r="E2037">
            <v>4</v>
          </cell>
          <cell r="F2037">
            <v>2568</v>
          </cell>
          <cell r="G2037" t="str">
            <v>800091927049,  80007877601</v>
          </cell>
          <cell r="H2037" t="str">
            <v>นาย</v>
          </cell>
          <cell r="I2037" t="str">
            <v xml:space="preserve">ทศพล  </v>
          </cell>
          <cell r="J2037" t="str">
            <v>เข็มหนู</v>
          </cell>
          <cell r="K2037" t="str">
            <v>1-1018-00524-35-5</v>
          </cell>
          <cell r="L2037" t="str">
            <v>เซ็นทรัลเฟสติวัล เชียงใหม่</v>
          </cell>
          <cell r="M2037" t="str">
            <v>เชียงใหม่ 1</v>
          </cell>
          <cell r="N2037">
            <v>8</v>
          </cell>
          <cell r="O2037" t="str">
            <v>สินเชื่อธนาคารประชาชน</v>
          </cell>
          <cell r="P2037" t="str">
            <v>1.บุคคลค้ำประกัน</v>
          </cell>
          <cell r="Q2037">
            <v>125729</v>
          </cell>
          <cell r="R2037">
            <v>43469.43</v>
          </cell>
          <cell r="S2037" t="str">
            <v>แขวงเชียงใหม่</v>
          </cell>
          <cell r="T2037" t="str">
            <v>ผบE373</v>
          </cell>
          <cell r="U2037">
            <v>2566</v>
          </cell>
          <cell r="V2037" t="str">
            <v>ผบE3633</v>
          </cell>
          <cell r="W2037">
            <v>2566</v>
          </cell>
          <cell r="AA2037">
            <v>23</v>
          </cell>
          <cell r="AB2037">
            <v>5</v>
          </cell>
          <cell r="AC2037">
            <v>2566</v>
          </cell>
          <cell r="BB2037" t="str">
            <v>คำสั่งสืบทรัพย์ 28/4/2568</v>
          </cell>
          <cell r="BL2037" t="str">
            <v>นายทศพล   เข็มหนู</v>
          </cell>
        </row>
        <row r="2038">
          <cell r="B2038">
            <v>2882</v>
          </cell>
          <cell r="C2038">
            <v>2027</v>
          </cell>
          <cell r="D2038">
            <v>29</v>
          </cell>
          <cell r="E2038">
            <v>4</v>
          </cell>
          <cell r="F2038">
            <v>2568</v>
          </cell>
          <cell r="G2038">
            <v>800040620935</v>
          </cell>
          <cell r="H2038" t="str">
            <v>นาย</v>
          </cell>
          <cell r="I2038" t="str">
            <v>ภัคดลรัตน์</v>
          </cell>
          <cell r="J2038" t="str">
            <v>พรมคำ</v>
          </cell>
          <cell r="K2038" t="str">
            <v>1-5099-00243-15-7</v>
          </cell>
          <cell r="L2038" t="str">
            <v>เซ็นทรัลแอร์พอร์ตพลาซ่าเชียงใหม่</v>
          </cell>
          <cell r="M2038" t="str">
            <v>เชียงใหม่ 1</v>
          </cell>
          <cell r="N2038">
            <v>8</v>
          </cell>
          <cell r="O2038" t="str">
            <v>สินเชื่อห้องแถว</v>
          </cell>
          <cell r="P2038" t="str">
            <v>1.บุคคลค้ำประกัน</v>
          </cell>
          <cell r="Q2038">
            <v>240281.1</v>
          </cell>
          <cell r="R2038">
            <v>48917.91</v>
          </cell>
          <cell r="S2038" t="str">
            <v>แขวงเชียงใหม่</v>
          </cell>
          <cell r="T2038" t="str">
            <v>ผบE9773</v>
          </cell>
          <cell r="U2038">
            <v>2567</v>
          </cell>
          <cell r="V2038" t="str">
            <v>ผบE130</v>
          </cell>
          <cell r="W2038">
            <v>2568</v>
          </cell>
          <cell r="AA2038">
            <v>13</v>
          </cell>
          <cell r="AB2038">
            <v>1</v>
          </cell>
          <cell r="AC2038">
            <v>2568</v>
          </cell>
          <cell r="BB2038" t="str">
            <v>คำสั่งสืบทรัพย์ 29/4/2568</v>
          </cell>
          <cell r="BL2038" t="str">
            <v>นายภัคดลรัตน์ พรมคำ</v>
          </cell>
        </row>
        <row r="2039">
          <cell r="B2039">
            <v>2883</v>
          </cell>
          <cell r="C2039">
            <v>2028</v>
          </cell>
          <cell r="D2039">
            <v>19</v>
          </cell>
          <cell r="E2039">
            <v>5</v>
          </cell>
          <cell r="F2039">
            <v>2568</v>
          </cell>
          <cell r="G2039">
            <v>800036225558</v>
          </cell>
          <cell r="H2039" t="str">
            <v>นางสาว</v>
          </cell>
          <cell r="I2039" t="str">
            <v xml:space="preserve">ภคควรรณหรือทรงภรณ์ </v>
          </cell>
          <cell r="J2039" t="str">
            <v>ธิมะโน</v>
          </cell>
          <cell r="K2039" t="str">
            <v>1-5099-00502-31-4</v>
          </cell>
          <cell r="L2039" t="str">
            <v>มหาวิทยาลัยเชียงใหม่</v>
          </cell>
          <cell r="M2039" t="str">
            <v>เชียงใหม่ 1</v>
          </cell>
          <cell r="N2039">
            <v>8</v>
          </cell>
          <cell r="Q2039">
            <v>599985.97</v>
          </cell>
          <cell r="R2039">
            <v>95999.55</v>
          </cell>
          <cell r="S2039" t="str">
            <v>จังหวัดเชียงใหม่</v>
          </cell>
          <cell r="T2039" t="str">
            <v>ผบ1253</v>
          </cell>
          <cell r="U2039">
            <v>2563</v>
          </cell>
          <cell r="V2039" t="str">
            <v>ผบ2165</v>
          </cell>
          <cell r="W2039">
            <v>2563</v>
          </cell>
          <cell r="AA2039">
            <v>2</v>
          </cell>
          <cell r="AB2039">
            <v>9</v>
          </cell>
          <cell r="AC2039">
            <v>2563</v>
          </cell>
          <cell r="BB2039" t="str">
            <v>คำสั่งสืบทรัพย์ 19/5/2568</v>
          </cell>
          <cell r="BL2039" t="str">
            <v>นางสาวภคควรรณหรือทรงภรณ์  ธิมะโน</v>
          </cell>
        </row>
        <row r="2040">
          <cell r="B2040">
            <v>2884</v>
          </cell>
          <cell r="C2040">
            <v>2029</v>
          </cell>
          <cell r="D2040">
            <v>29</v>
          </cell>
          <cell r="E2040">
            <v>5</v>
          </cell>
          <cell r="F2040">
            <v>2568</v>
          </cell>
          <cell r="G2040">
            <v>800057510838</v>
          </cell>
          <cell r="H2040" t="str">
            <v>นาย</v>
          </cell>
          <cell r="I2040" t="str">
            <v>ชยุต</v>
          </cell>
          <cell r="J2040" t="str">
            <v>วังทูลย์</v>
          </cell>
          <cell r="K2040" t="str">
            <v>1-5099-01088-37-6</v>
          </cell>
          <cell r="L2040" t="str">
            <v>แม่แตง</v>
          </cell>
          <cell r="M2040" t="str">
            <v>เชียงใหม่ 2</v>
          </cell>
          <cell r="N2040">
            <v>8</v>
          </cell>
          <cell r="O2040" t="str">
            <v>สินเชื่อพัฒนาองค์กรชุมชน (รายบุคคล)</v>
          </cell>
          <cell r="P2040" t="str">
            <v>1.บุคคลค้ำประกัน</v>
          </cell>
          <cell r="Q2040">
            <v>149853.54999999999</v>
          </cell>
          <cell r="R2040">
            <v>58098.47</v>
          </cell>
          <cell r="S2040" t="str">
            <v>แขวงเชียงดาว</v>
          </cell>
          <cell r="T2040" t="str">
            <v>ผบE1163</v>
          </cell>
          <cell r="U2040">
            <v>2566</v>
          </cell>
          <cell r="V2040" t="str">
            <v xml:space="preserve">	ผบE1129</v>
          </cell>
          <cell r="W2040">
            <v>2566</v>
          </cell>
          <cell r="X2040">
            <v>13</v>
          </cell>
          <cell r="Y2040">
            <v>11</v>
          </cell>
          <cell r="Z2040">
            <v>2566</v>
          </cell>
          <cell r="BB2040" t="str">
            <v>คำสั่งสืบทรัพย์ 29/5/2568</v>
          </cell>
          <cell r="BL2040" t="str">
            <v>นายชยุต วังทูลย์</v>
          </cell>
        </row>
        <row r="2041">
          <cell r="B2041">
            <v>2885</v>
          </cell>
          <cell r="C2041">
            <v>2030</v>
          </cell>
          <cell r="D2041">
            <v>23</v>
          </cell>
          <cell r="E2041">
            <v>5</v>
          </cell>
          <cell r="F2041">
            <v>2568</v>
          </cell>
          <cell r="G2041">
            <v>800353001947</v>
          </cell>
          <cell r="H2041" t="str">
            <v>นาง</v>
          </cell>
          <cell r="I2041" t="str">
            <v>สุวิมล</v>
          </cell>
          <cell r="J2041" t="str">
            <v>จิตต์กาวิน</v>
          </cell>
          <cell r="K2041" t="str">
            <v>3-1201-01469-09-1</v>
          </cell>
          <cell r="L2041" t="str">
            <v>เชียงใหม่</v>
          </cell>
          <cell r="M2041" t="str">
            <v>เชียงใหม่ 1</v>
          </cell>
          <cell r="N2041">
            <v>8</v>
          </cell>
          <cell r="O2041" t="str">
            <v>สินเชื่อสวัสดิการ</v>
          </cell>
          <cell r="P2041" t="str">
            <v>1.บุคคลค้ำประกัน</v>
          </cell>
          <cell r="Q2041">
            <v>1106784.19</v>
          </cell>
          <cell r="R2041">
            <v>197275.64</v>
          </cell>
          <cell r="S2041" t="str">
            <v>จังหวัดเชียงใหม่</v>
          </cell>
          <cell r="T2041" t="str">
            <v>ผบ.2975</v>
          </cell>
          <cell r="U2041">
            <v>2559</v>
          </cell>
          <cell r="V2041" t="str">
            <v>ผบ.121</v>
          </cell>
          <cell r="W2041">
            <v>2560</v>
          </cell>
          <cell r="AA2041">
            <v>30</v>
          </cell>
          <cell r="AB2041">
            <v>1</v>
          </cell>
          <cell r="AC2041">
            <v>2560</v>
          </cell>
          <cell r="BB2041" t="str">
            <v>คำสั่งสืบทรัพย์ 23/5/2568</v>
          </cell>
          <cell r="BL2041" t="str">
            <v>นางสุวิมล จิตต์กาวิน</v>
          </cell>
        </row>
        <row r="2042">
          <cell r="B2042">
            <v>2886</v>
          </cell>
          <cell r="C2042">
            <v>2031</v>
          </cell>
          <cell r="D2042">
            <v>20</v>
          </cell>
          <cell r="E2042">
            <v>5</v>
          </cell>
          <cell r="F2042">
            <v>2568</v>
          </cell>
          <cell r="G2042">
            <v>800030138088</v>
          </cell>
          <cell r="H2042" t="str">
            <v>นางสาว</v>
          </cell>
          <cell r="I2042" t="str">
            <v>นิตยา</v>
          </cell>
          <cell r="J2042" t="str">
            <v>ปั้นทิม</v>
          </cell>
          <cell r="K2042" t="str">
            <v>3-5015-00421-09-0</v>
          </cell>
          <cell r="L2042" t="str">
            <v>หางดง</v>
          </cell>
          <cell r="M2042" t="str">
            <v>เชียงใหม่ 3</v>
          </cell>
          <cell r="N2042">
            <v>8</v>
          </cell>
          <cell r="O2042" t="str">
            <v>สินเชื่อสวัสดิการ</v>
          </cell>
          <cell r="P2042" t="str">
            <v>1.บุคคลค้ำประกัน</v>
          </cell>
          <cell r="Q2042">
            <v>883804.52</v>
          </cell>
          <cell r="R2042">
            <v>373194.71</v>
          </cell>
          <cell r="S2042" t="str">
            <v>จังหวัดเชียงใหม่</v>
          </cell>
          <cell r="T2042" t="str">
            <v>ผบE2708</v>
          </cell>
          <cell r="U2042">
            <v>2567</v>
          </cell>
          <cell r="V2042" t="str">
            <v>ผบE235</v>
          </cell>
          <cell r="W2042">
            <v>2568</v>
          </cell>
          <cell r="AA2042">
            <v>30</v>
          </cell>
          <cell r="AB2042">
            <v>1</v>
          </cell>
          <cell r="AC2042">
            <v>2568</v>
          </cell>
          <cell r="BB2042" t="str">
            <v>คำสั่งสืบทรัพย์ 20/5/2568</v>
          </cell>
          <cell r="BL2042" t="str">
            <v>นางสาวนิตยา ปั้นทิม</v>
          </cell>
        </row>
        <row r="2043">
          <cell r="B2043">
            <v>2887</v>
          </cell>
          <cell r="C2043">
            <v>2032</v>
          </cell>
          <cell r="D2043">
            <v>20</v>
          </cell>
          <cell r="E2043">
            <v>5</v>
          </cell>
          <cell r="F2043">
            <v>2568</v>
          </cell>
          <cell r="G2043">
            <v>800096345908</v>
          </cell>
          <cell r="H2043" t="str">
            <v>นาย</v>
          </cell>
          <cell r="I2043" t="str">
            <v>สองแก้ว</v>
          </cell>
          <cell r="J2043" t="str">
            <v>ปิกแก้ว</v>
          </cell>
          <cell r="K2043" t="str">
            <v>5-5017-00017-63-9</v>
          </cell>
          <cell r="L2043" t="str">
            <v>ดอยเต่า</v>
          </cell>
          <cell r="M2043" t="str">
            <v>เชียงใหม่ 3</v>
          </cell>
          <cell r="N2043">
            <v>8</v>
          </cell>
          <cell r="O2043" t="str">
            <v>สินเชื่อพัฒนาองค์กรชุมชน</v>
          </cell>
          <cell r="P2043" t="str">
            <v>1.บุคคลค้ำประกัน</v>
          </cell>
          <cell r="Q2043">
            <v>42348.08</v>
          </cell>
          <cell r="R2043">
            <v>13515.6</v>
          </cell>
          <cell r="S2043" t="str">
            <v>จังหวัดฮอด</v>
          </cell>
          <cell r="T2043" t="str">
            <v>ผบE129</v>
          </cell>
          <cell r="U2043">
            <v>2568</v>
          </cell>
          <cell r="V2043" t="str">
            <v>ผบE337</v>
          </cell>
          <cell r="W2043">
            <v>2568</v>
          </cell>
          <cell r="X2043">
            <v>9</v>
          </cell>
          <cell r="Y2043">
            <v>4</v>
          </cell>
          <cell r="Z2043">
            <v>2568</v>
          </cell>
          <cell r="BB2043" t="str">
            <v>คำสั่งสืบทรัพย์ 20/5/2568</v>
          </cell>
          <cell r="BL2043" t="str">
            <v>นายสองแก้ว ปิกแก้ว</v>
          </cell>
        </row>
        <row r="2044">
          <cell r="B2044">
            <v>2888</v>
          </cell>
          <cell r="C2044">
            <v>2033</v>
          </cell>
          <cell r="D2044">
            <v>20</v>
          </cell>
          <cell r="E2044">
            <v>5</v>
          </cell>
          <cell r="F2044">
            <v>2568</v>
          </cell>
          <cell r="G2044">
            <v>800062188472</v>
          </cell>
          <cell r="H2044" t="str">
            <v>นางสาว</v>
          </cell>
          <cell r="I2044" t="str">
            <v>แพรวนภา</v>
          </cell>
          <cell r="J2044" t="str">
            <v>ภิระตา</v>
          </cell>
          <cell r="K2044" t="str">
            <v>3-5013-00337-65-6</v>
          </cell>
          <cell r="L2044" t="str">
            <v>สันกำแพง</v>
          </cell>
          <cell r="M2044" t="str">
            <v>เชียงใหม่ 3</v>
          </cell>
          <cell r="N2044">
            <v>8</v>
          </cell>
          <cell r="O2044" t="str">
            <v>สินเชื่อธนาคารประชาชน</v>
          </cell>
          <cell r="P2044" t="str">
            <v>1.บุคคลค้ำประกัน</v>
          </cell>
          <cell r="Q2044">
            <v>46188</v>
          </cell>
          <cell r="R2044">
            <v>17214.169999999998</v>
          </cell>
          <cell r="S2044" t="str">
            <v>แขวงเชียงใหม่</v>
          </cell>
          <cell r="T2044" t="str">
            <v>ผบE624</v>
          </cell>
          <cell r="U2044">
            <v>2568</v>
          </cell>
          <cell r="V2044" t="str">
            <v>ผบE3786</v>
          </cell>
          <cell r="W2044">
            <v>2568</v>
          </cell>
          <cell r="X2044">
            <v>28</v>
          </cell>
          <cell r="Y2044">
            <v>4</v>
          </cell>
          <cell r="Z2044">
            <v>2568</v>
          </cell>
          <cell r="BB2044" t="str">
            <v>คำสั่งสืบทรัพย์ 20/5/2568</v>
          </cell>
          <cell r="BL2044" t="str">
            <v>นางสาวแพรวนภา ภิระตา</v>
          </cell>
        </row>
        <row r="2045">
          <cell r="B2045">
            <v>2889</v>
          </cell>
          <cell r="C2045">
            <v>2034</v>
          </cell>
          <cell r="D2045">
            <v>20</v>
          </cell>
          <cell r="E2045">
            <v>5</v>
          </cell>
          <cell r="F2045">
            <v>2568</v>
          </cell>
          <cell r="G2045">
            <v>863090895880</v>
          </cell>
          <cell r="H2045" t="str">
            <v>นาง</v>
          </cell>
          <cell r="I2045" t="str">
            <v>จันทร์ฉาย</v>
          </cell>
          <cell r="J2045" t="str">
            <v>ประกอบสุข</v>
          </cell>
          <cell r="K2045" t="str">
            <v>3-5012-00905-19-9</v>
          </cell>
          <cell r="L2045" t="str">
            <v>แม่วาง</v>
          </cell>
          <cell r="M2045" t="str">
            <v>เชียงใหม่ 3</v>
          </cell>
          <cell r="N2045">
            <v>8</v>
          </cell>
          <cell r="O2045" t="str">
            <v>สินเชื่อธนาคารประชาชนเพื่อผู้มีบัตรสวัสดิการแห่งรัฐ (PSA)</v>
          </cell>
          <cell r="P2045" t="str">
            <v>4.ไม่มีหลักประกัน</v>
          </cell>
          <cell r="Q2045">
            <v>49351.55</v>
          </cell>
          <cell r="R2045">
            <v>3526.19</v>
          </cell>
          <cell r="S2045" t="str">
            <v>แขวงเชียงใหม่</v>
          </cell>
          <cell r="T2045" t="str">
            <v>ผบE615</v>
          </cell>
          <cell r="U2045">
            <v>2568</v>
          </cell>
          <cell r="AA2045">
            <v>28</v>
          </cell>
          <cell r="AB2045">
            <v>4</v>
          </cell>
          <cell r="AC2045">
            <v>2568</v>
          </cell>
          <cell r="BB2045" t="str">
            <v>คำสั่งสืบทรัพย์ 20/5/2568</v>
          </cell>
          <cell r="BL2045" t="str">
            <v>นางจันทร์ฉาย ประกอบสุข</v>
          </cell>
        </row>
        <row r="2046">
          <cell r="B2046">
            <v>2890</v>
          </cell>
          <cell r="C2046">
            <v>2035</v>
          </cell>
          <cell r="D2046">
            <v>30</v>
          </cell>
          <cell r="E2046">
            <v>5</v>
          </cell>
          <cell r="F2046">
            <v>2568</v>
          </cell>
          <cell r="G2046" t="str">
            <v>800082112262,
800082112270,
800082112288</v>
          </cell>
          <cell r="H2046" t="str">
            <v>นางสาว</v>
          </cell>
          <cell r="I2046" t="str">
            <v>กรรณิการ์</v>
          </cell>
          <cell r="J2046" t="str">
            <v>ว่องวัฒนวิโรจน์</v>
          </cell>
          <cell r="K2046" t="str">
            <v>5 5206 00001 93 4</v>
          </cell>
          <cell r="L2046" t="str">
            <v>บ่อสร้าง</v>
          </cell>
          <cell r="M2046" t="str">
            <v>เชียงใหม่ 3</v>
          </cell>
          <cell r="N2046">
            <v>8</v>
          </cell>
          <cell r="O2046" t="str">
            <v>สินเชื่อเคหะ,สินเชื่อไทรทอง,สินเชื่อไทรทอง MRTA</v>
          </cell>
          <cell r="P2046" t="str">
            <v>2.หลักทรัพย์ค้ำประกัน</v>
          </cell>
          <cell r="Q2046">
            <v>2335444.63</v>
          </cell>
          <cell r="R2046">
            <v>667651.64</v>
          </cell>
          <cell r="S2046" t="str">
            <v>จังหวัดเชียงใหม่</v>
          </cell>
          <cell r="T2046" t="str">
            <v>ผบE2709</v>
          </cell>
          <cell r="U2046" t="str">
            <v>2567</v>
          </cell>
          <cell r="V2046" t="str">
            <v>ผบE237</v>
          </cell>
          <cell r="W2046">
            <v>2568</v>
          </cell>
          <cell r="X2046">
            <v>30</v>
          </cell>
          <cell r="Y2046">
            <v>1</v>
          </cell>
          <cell r="Z2046">
            <v>2568</v>
          </cell>
          <cell r="BB2046" t="str">
            <v>คำสั่งยึดทรัพย์ 30/5/2568</v>
          </cell>
          <cell r="BL2046" t="str">
            <v>นางสาวกรรณิการ์ ว่องวัฒนวิโรจน์</v>
          </cell>
        </row>
        <row r="2047">
          <cell r="B2047">
            <v>2891</v>
          </cell>
          <cell r="C2047">
            <v>2036</v>
          </cell>
          <cell r="D2047">
            <v>30</v>
          </cell>
          <cell r="E2047">
            <v>5</v>
          </cell>
          <cell r="F2047">
            <v>2568</v>
          </cell>
          <cell r="H2047" t="str">
            <v>นางสาว</v>
          </cell>
          <cell r="I2047" t="str">
            <v xml:space="preserve">นภาพร  </v>
          </cell>
          <cell r="J2047" t="str">
            <v>จิวรรจนะโรดม</v>
          </cell>
          <cell r="K2047" t="str">
            <v>3-5014-00369-22-3</v>
          </cell>
          <cell r="L2047" t="str">
            <v>เชียงใหม่</v>
          </cell>
          <cell r="M2047" t="str">
            <v>เชียงใหม่ 1</v>
          </cell>
          <cell r="N2047">
            <v>8</v>
          </cell>
          <cell r="P2047" t="str">
            <v>1.บุคคลค้ำประกัน</v>
          </cell>
          <cell r="Q2047">
            <v>953540.81</v>
          </cell>
          <cell r="R2047">
            <v>152079.96</v>
          </cell>
          <cell r="S2047" t="str">
            <v>จังหวัดเชียงใหม่</v>
          </cell>
          <cell r="T2047" t="str">
            <v>ผบ.1924</v>
          </cell>
          <cell r="U2047">
            <v>2558</v>
          </cell>
          <cell r="V2047" t="str">
            <v>ผบ2395</v>
          </cell>
          <cell r="W2047">
            <v>2558</v>
          </cell>
          <cell r="AA2047">
            <v>23</v>
          </cell>
          <cell r="AB2047">
            <v>11</v>
          </cell>
          <cell r="AC2047">
            <v>2558</v>
          </cell>
          <cell r="BB2047" t="str">
            <v>คำสั่งเฉลี่ยทรัพย์ 13/5/2568 // สืบทรัพย์ก่อนเฉลี่ย</v>
          </cell>
          <cell r="BL2047" t="str">
            <v>นางสาวนภาพร   จิวรรจนะโรดม</v>
          </cell>
        </row>
        <row r="2048">
          <cell r="B2048">
            <v>2892</v>
          </cell>
          <cell r="C2048">
            <v>2037</v>
          </cell>
          <cell r="D2048">
            <v>12</v>
          </cell>
          <cell r="E2048">
            <v>6</v>
          </cell>
          <cell r="F2048">
            <v>2568</v>
          </cell>
          <cell r="G2048">
            <v>806752015321</v>
          </cell>
          <cell r="H2048" t="str">
            <v>นาย</v>
          </cell>
          <cell r="I2048" t="str">
            <v>บุญเกียรติ</v>
          </cell>
          <cell r="J2048" t="str">
            <v>นันตา</v>
          </cell>
          <cell r="K2048" t="str">
            <v>3-5010-00111-32-6</v>
          </cell>
          <cell r="L2048" t="str">
            <v>แม่อาย</v>
          </cell>
          <cell r="M2048" t="str">
            <v>เชียงใหม่ 2</v>
          </cell>
          <cell r="N2048">
            <v>8</v>
          </cell>
          <cell r="O2048" t="str">
            <v>สินเชื่อเพื่อพัฒนากลุ่มอาชีพ</v>
          </cell>
          <cell r="P2048" t="str">
            <v>1.บุคคลค้ำประกัน</v>
          </cell>
          <cell r="Q2048">
            <v>180475.53</v>
          </cell>
          <cell r="R2048">
            <v>34472.36</v>
          </cell>
          <cell r="S2048" t="str">
            <v>จังหวัดฝาง</v>
          </cell>
          <cell r="T2048" t="str">
            <v>ผบ.48</v>
          </cell>
          <cell r="U2048">
            <v>2567</v>
          </cell>
          <cell r="V2048" t="str">
            <v>ผบ.52</v>
          </cell>
          <cell r="W2048">
            <v>2567</v>
          </cell>
          <cell r="X2048">
            <v>19</v>
          </cell>
          <cell r="Y2048">
            <v>11</v>
          </cell>
          <cell r="Z2048">
            <v>2567</v>
          </cell>
          <cell r="BB2048" t="str">
            <v>คำสั่งสืบทรัพย์ 12/6/2568</v>
          </cell>
          <cell r="BL2048" t="str">
            <v>นายบุญเกียรติ นันตา</v>
          </cell>
        </row>
        <row r="2049">
          <cell r="B2049">
            <v>2893</v>
          </cell>
          <cell r="C2049">
            <v>2038</v>
          </cell>
          <cell r="D2049">
            <v>12</v>
          </cell>
          <cell r="E2049">
            <v>6</v>
          </cell>
          <cell r="F2049">
            <v>2568</v>
          </cell>
          <cell r="G2049">
            <v>806752015354</v>
          </cell>
          <cell r="H2049" t="str">
            <v>นาย</v>
          </cell>
          <cell r="I2049" t="str">
            <v>สมนึก</v>
          </cell>
          <cell r="J2049" t="str">
            <v>ปันวงค์ยอง</v>
          </cell>
          <cell r="K2049" t="str">
            <v>3-5010-00177-32-7</v>
          </cell>
          <cell r="L2049" t="str">
            <v>แม่อาย</v>
          </cell>
          <cell r="M2049" t="str">
            <v>เชียงใหม่ 2</v>
          </cell>
          <cell r="N2049">
            <v>8</v>
          </cell>
          <cell r="O2049" t="str">
            <v>สินเชื่อเพื่อพัฒนากลุ่มอาชีพ</v>
          </cell>
          <cell r="P2049" t="str">
            <v>1.บุคคลค้ำประกัน</v>
          </cell>
          <cell r="Q2049">
            <v>152246.74</v>
          </cell>
          <cell r="R2049">
            <v>29145.02</v>
          </cell>
          <cell r="S2049" t="str">
            <v>จังหวัดฝาง</v>
          </cell>
          <cell r="T2049" t="str">
            <v>ผบ.50</v>
          </cell>
          <cell r="U2049">
            <v>2567</v>
          </cell>
          <cell r="V2049" t="str">
            <v>ผบ.54</v>
          </cell>
          <cell r="W2049">
            <v>2567</v>
          </cell>
          <cell r="X2049">
            <v>19</v>
          </cell>
          <cell r="Y2049">
            <v>11</v>
          </cell>
          <cell r="Z2049">
            <v>2567</v>
          </cell>
          <cell r="BB2049" t="str">
            <v>คำสั่งสืบทรัพย์ 12/6/2568</v>
          </cell>
          <cell r="BL2049" t="str">
            <v>นายสมนึก ปันวงค์ยอง</v>
          </cell>
        </row>
        <row r="2050">
          <cell r="B2050">
            <v>2894</v>
          </cell>
          <cell r="C2050">
            <v>2039</v>
          </cell>
          <cell r="D2050">
            <v>12</v>
          </cell>
          <cell r="E2050">
            <v>6</v>
          </cell>
          <cell r="F2050">
            <v>2568</v>
          </cell>
          <cell r="G2050">
            <v>806752015297</v>
          </cell>
          <cell r="H2050" t="str">
            <v>นาย</v>
          </cell>
          <cell r="I2050" t="str">
            <v>สิงห์คำ</v>
          </cell>
          <cell r="J2050" t="str">
            <v>แก้วบุญเรือง</v>
          </cell>
          <cell r="K2050" t="str">
            <v>3-5010-00112-58-6</v>
          </cell>
          <cell r="L2050" t="str">
            <v>แม่อาย</v>
          </cell>
          <cell r="M2050" t="str">
            <v>เชียงใหม่ 2</v>
          </cell>
          <cell r="N2050">
            <v>8</v>
          </cell>
          <cell r="O2050" t="str">
            <v>สินเชื่อเพื่อพัฒนากลุ่มอาชีพ</v>
          </cell>
          <cell r="P2050" t="str">
            <v>1.บุคคลค้ำประกัน</v>
          </cell>
          <cell r="Q2050">
            <v>126765.77</v>
          </cell>
          <cell r="R2050">
            <v>25083.29</v>
          </cell>
          <cell r="S2050" t="str">
            <v>จังหวัดฝาง</v>
          </cell>
          <cell r="T2050" t="str">
            <v>ผบ.49</v>
          </cell>
          <cell r="U2050">
            <v>2567</v>
          </cell>
          <cell r="V2050" t="str">
            <v>ผบ.53</v>
          </cell>
          <cell r="W2050">
            <v>2567</v>
          </cell>
          <cell r="X2050">
            <v>19</v>
          </cell>
          <cell r="Y2050">
            <v>11</v>
          </cell>
          <cell r="Z2050">
            <v>2567</v>
          </cell>
          <cell r="BB2050" t="str">
            <v>คำสั่งสืบทรัพย์ 12/6/2568</v>
          </cell>
          <cell r="BL2050" t="str">
            <v>นายสิงห์คำ แก้วบุญเรือง</v>
          </cell>
        </row>
        <row r="2051">
          <cell r="B2051">
            <v>2895</v>
          </cell>
          <cell r="C2051">
            <v>2040</v>
          </cell>
          <cell r="D2051">
            <v>24</v>
          </cell>
          <cell r="E2051">
            <v>6</v>
          </cell>
          <cell r="F2051">
            <v>2568</v>
          </cell>
          <cell r="G2051">
            <v>800070887097</v>
          </cell>
          <cell r="H2051" t="str">
            <v>นาย</v>
          </cell>
          <cell r="I2051" t="str">
            <v>ยุทธภัทร</v>
          </cell>
          <cell r="J2051" t="str">
            <v>สิงหเนตร</v>
          </cell>
          <cell r="K2051" t="str">
            <v>3-5099-00225-38-4</v>
          </cell>
          <cell r="L2051" t="str">
            <v>ช้างคลาน</v>
          </cell>
          <cell r="M2051" t="str">
            <v>เชียงใหม่ 1</v>
          </cell>
          <cell r="N2051">
            <v>8</v>
          </cell>
          <cell r="O2051" t="str">
            <v>สินเชื่อธนาคารประชาชน</v>
          </cell>
          <cell r="P2051" t="str">
            <v>1.บุคคลค้ำประกัน</v>
          </cell>
          <cell r="Q2051">
            <v>155339.76999999999</v>
          </cell>
          <cell r="R2051">
            <v>58760.58</v>
          </cell>
          <cell r="S2051" t="str">
            <v>แขวงเชียงใหม่</v>
          </cell>
          <cell r="T2051" t="str">
            <v>ผบE377</v>
          </cell>
          <cell r="U2051">
            <v>2566</v>
          </cell>
          <cell r="V2051" t="str">
            <v>ผบE3147</v>
          </cell>
          <cell r="W2051">
            <v>2566</v>
          </cell>
          <cell r="AA2051">
            <v>15</v>
          </cell>
          <cell r="AB2051">
            <v>5</v>
          </cell>
          <cell r="AC2051">
            <v>2566</v>
          </cell>
          <cell r="BB2051" t="str">
            <v>คำสั่งสืบทรัพย์ 24/6/2568</v>
          </cell>
          <cell r="BL2051" t="str">
            <v>นายยุทธภัทร สิงหเนตร</v>
          </cell>
        </row>
        <row r="2052">
          <cell r="B2052">
            <v>2896</v>
          </cell>
          <cell r="C2052">
            <v>2041</v>
          </cell>
          <cell r="D2052">
            <v>24</v>
          </cell>
          <cell r="E2052">
            <v>6</v>
          </cell>
          <cell r="F2052">
            <v>2568</v>
          </cell>
          <cell r="G2052">
            <v>800040354923</v>
          </cell>
          <cell r="H2052" t="str">
            <v>นาย</v>
          </cell>
          <cell r="I2052" t="str">
            <v>วัลลภ</v>
          </cell>
          <cell r="J2052" t="str">
            <v>ปัญญา</v>
          </cell>
          <cell r="K2052" t="str">
            <v>3-5012-00286-80-4</v>
          </cell>
          <cell r="L2052" t="str">
            <v>เซ็นทรัล แอร์พอร์ต พลาซ่า เชียงใหม่</v>
          </cell>
          <cell r="M2052" t="str">
            <v>เชียงใหม่ 1</v>
          </cell>
          <cell r="N2052">
            <v>8</v>
          </cell>
          <cell r="O2052" t="str">
            <v>สินเชื่อธนาคารประชาชน</v>
          </cell>
          <cell r="P2052" t="str">
            <v>1.บุคคลค้ำประกัน</v>
          </cell>
          <cell r="Q2052">
            <v>161095.96</v>
          </cell>
          <cell r="R2052">
            <v>24570.560000000001</v>
          </cell>
          <cell r="S2052" t="str">
            <v>แขวงเชียงใหม่</v>
          </cell>
          <cell r="T2052" t="str">
            <v>ผบ.11139</v>
          </cell>
          <cell r="U2052">
            <v>2560</v>
          </cell>
          <cell r="V2052" t="str">
            <v>ผบ.616</v>
          </cell>
          <cell r="W2052">
            <v>2561</v>
          </cell>
          <cell r="AA2052">
            <v>30</v>
          </cell>
          <cell r="AB2052">
            <v>1</v>
          </cell>
          <cell r="AC2052">
            <v>2561</v>
          </cell>
          <cell r="BB2052" t="str">
            <v>คำสั่งสืบทรัพย์ 24/6/2568</v>
          </cell>
          <cell r="BL2052" t="str">
            <v>นายวัลลภ ปัญญา</v>
          </cell>
        </row>
        <row r="2053">
          <cell r="B2053">
            <v>2897</v>
          </cell>
          <cell r="C2053">
            <v>2042</v>
          </cell>
          <cell r="D2053">
            <v>24</v>
          </cell>
          <cell r="E2053">
            <v>6</v>
          </cell>
          <cell r="F2053">
            <v>2568</v>
          </cell>
          <cell r="G2053">
            <v>800022878071</v>
          </cell>
          <cell r="H2053" t="str">
            <v>นาย</v>
          </cell>
          <cell r="I2053" t="str">
            <v>บริสุทธิ์</v>
          </cell>
          <cell r="J2053" t="str">
            <v>มีบัณฑิต</v>
          </cell>
          <cell r="K2053" t="str">
            <v>3-1601-00169-81-7</v>
          </cell>
          <cell r="L2053" t="str">
            <v>บวกครกหลวง</v>
          </cell>
          <cell r="M2053" t="str">
            <v>เชียงใหม่ 3</v>
          </cell>
          <cell r="N2053">
            <v>8</v>
          </cell>
          <cell r="O2053" t="str">
            <v>สินเชื่อสวัสดิการ</v>
          </cell>
          <cell r="P2053" t="str">
            <v>1.บุคคลค้ำประกัน</v>
          </cell>
          <cell r="Q2053">
            <v>459438.48</v>
          </cell>
          <cell r="R2053">
            <v>118671.46</v>
          </cell>
          <cell r="S2053" t="str">
            <v>จังหวัดเชียงใหม่</v>
          </cell>
          <cell r="T2053" t="str">
            <v>ผบE187</v>
          </cell>
          <cell r="U2053">
            <v>2568</v>
          </cell>
          <cell r="AA2053">
            <v>16</v>
          </cell>
          <cell r="AB2053">
            <v>6</v>
          </cell>
          <cell r="AC2053">
            <v>2568</v>
          </cell>
          <cell r="BB2053" t="str">
            <v>คำสั่งสืบทรัพย์ 24/6/2568</v>
          </cell>
          <cell r="BL2053" t="str">
            <v>นายบริสุทธิ์ มีบัณฑิต</v>
          </cell>
        </row>
        <row r="2054">
          <cell r="B2054">
            <v>2898</v>
          </cell>
          <cell r="C2054">
            <v>2043</v>
          </cell>
          <cell r="D2054">
            <v>24</v>
          </cell>
          <cell r="E2054">
            <v>6</v>
          </cell>
          <cell r="F2054">
            <v>2568</v>
          </cell>
          <cell r="G2054">
            <v>800062188472</v>
          </cell>
          <cell r="H2054" t="str">
            <v>นางสาว</v>
          </cell>
          <cell r="I2054" t="str">
            <v>แพรวนภา</v>
          </cell>
          <cell r="J2054" t="str">
            <v>ภิระตา</v>
          </cell>
          <cell r="K2054" t="str">
            <v>3-5013-00337-65-6</v>
          </cell>
          <cell r="L2054" t="str">
            <v>สันกำแพง</v>
          </cell>
          <cell r="M2054" t="str">
            <v>เชียงใหม่ 3</v>
          </cell>
          <cell r="N2054">
            <v>8</v>
          </cell>
          <cell r="O2054" t="str">
            <v>สินเชื่อธนาคารประชาชน</v>
          </cell>
          <cell r="P2054" t="str">
            <v>1.บุคคลค้ำประกัน</v>
          </cell>
          <cell r="Q2054">
            <v>46188</v>
          </cell>
          <cell r="R2054">
            <v>17214.169999999998</v>
          </cell>
          <cell r="S2054" t="str">
            <v>แขวงเชียงใหม่</v>
          </cell>
          <cell r="T2054" t="str">
            <v>ผบE624</v>
          </cell>
          <cell r="U2054">
            <v>2568</v>
          </cell>
          <cell r="V2054" t="str">
            <v>ผบE3786</v>
          </cell>
          <cell r="W2054">
            <v>2568</v>
          </cell>
          <cell r="X2054">
            <v>28</v>
          </cell>
          <cell r="Y2054">
            <v>4</v>
          </cell>
          <cell r="Z2054">
            <v>2568</v>
          </cell>
          <cell r="BB2054" t="str">
            <v>คำสั่งสืบทรัพย์ 24/6/2568</v>
          </cell>
          <cell r="BL2054" t="str">
            <v>นางสาวแพรวนภา ภิระตา</v>
          </cell>
        </row>
        <row r="2055">
          <cell r="B2055">
            <v>2899</v>
          </cell>
          <cell r="C2055">
            <v>2044</v>
          </cell>
          <cell r="D2055">
            <v>2</v>
          </cell>
          <cell r="E2055">
            <v>7</v>
          </cell>
          <cell r="F2055">
            <v>2568</v>
          </cell>
          <cell r="G2055">
            <v>800023171518</v>
          </cell>
          <cell r="H2055" t="str">
            <v>นาย</v>
          </cell>
          <cell r="I2055" t="str">
            <v xml:space="preserve">เอนก </v>
          </cell>
          <cell r="J2055" t="str">
            <v>แดงจินา</v>
          </cell>
          <cell r="K2055" t="str">
            <v>3-5017-00138-23-5</v>
          </cell>
          <cell r="L2055" t="str">
            <v>เชียงดาว</v>
          </cell>
          <cell r="M2055" t="str">
            <v>เชียงใหม่ 2</v>
          </cell>
          <cell r="N2055">
            <v>8</v>
          </cell>
          <cell r="O2055" t="str">
            <v>สินเชื่อธนาคารประชาชน</v>
          </cell>
          <cell r="P2055" t="str">
            <v>1.บุคคลค้ำประกัน</v>
          </cell>
          <cell r="Q2055">
            <v>91269.13</v>
          </cell>
          <cell r="R2055">
            <v>26881.19</v>
          </cell>
          <cell r="S2055" t="str">
            <v>จังหวัดฮอด</v>
          </cell>
          <cell r="T2055" t="str">
            <v>ผบ746</v>
          </cell>
          <cell r="U2055">
            <v>2558</v>
          </cell>
          <cell r="V2055" t="str">
            <v>ผบ113</v>
          </cell>
          <cell r="W2055">
            <v>2559</v>
          </cell>
          <cell r="X2055">
            <v>7</v>
          </cell>
          <cell r="Y2055">
            <v>3</v>
          </cell>
          <cell r="Z2055">
            <v>2559</v>
          </cell>
          <cell r="BB2055" t="str">
            <v>คำสั่งสืบทรัพย์ 3/7/2568</v>
          </cell>
          <cell r="BL2055" t="str">
            <v>นายเอนก  แดงจินา</v>
          </cell>
        </row>
      </sheetData>
      <sheetData sheetId="2">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cell r="CT1">
            <v>89</v>
          </cell>
          <cell r="CU1">
            <v>90</v>
          </cell>
          <cell r="CV1">
            <v>91</v>
          </cell>
          <cell r="CW1">
            <v>92</v>
          </cell>
        </row>
        <row r="2">
          <cell r="C2">
            <v>1</v>
          </cell>
          <cell r="D2">
            <v>2</v>
          </cell>
          <cell r="G2">
            <v>3</v>
          </cell>
          <cell r="H2">
            <v>4</v>
          </cell>
          <cell r="K2">
            <v>5</v>
          </cell>
          <cell r="L2">
            <v>6</v>
          </cell>
          <cell r="O2">
            <v>7</v>
          </cell>
          <cell r="P2">
            <v>8</v>
          </cell>
          <cell r="Q2">
            <v>9</v>
          </cell>
          <cell r="S2">
            <v>10</v>
          </cell>
          <cell r="T2">
            <v>11</v>
          </cell>
          <cell r="V2">
            <v>12</v>
          </cell>
          <cell r="X2">
            <v>13</v>
          </cell>
          <cell r="AA2">
            <v>14</v>
          </cell>
          <cell r="AD2">
            <v>15</v>
          </cell>
          <cell r="AG2">
            <v>16</v>
          </cell>
          <cell r="AJ2">
            <v>17</v>
          </cell>
          <cell r="AM2">
            <v>18</v>
          </cell>
          <cell r="AR2">
            <v>19</v>
          </cell>
          <cell r="AS2">
            <v>20</v>
          </cell>
          <cell r="AX2">
            <v>21</v>
          </cell>
          <cell r="BB2" t="str">
            <v>หมายเหตุ</v>
          </cell>
          <cell r="BC2" t="str">
            <v>วันที่สำนักงานทนายความขอเบิกค่าจ้างทนายความ</v>
          </cell>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row>
        <row r="3">
          <cell r="B3" t="str">
            <v>เลขแฟ้มสืบ</v>
          </cell>
          <cell r="C3" t="str">
            <v>ลำดับ</v>
          </cell>
          <cell r="E3" t="str">
            <v>วันที่รับเรื่อง</v>
          </cell>
          <cell r="G3" t="str">
            <v>เลขที่บัญชี</v>
          </cell>
          <cell r="I3" t="str">
            <v>ลูกหนี้</v>
          </cell>
          <cell r="K3" t="str">
            <v xml:space="preserve">เลขที่
</v>
          </cell>
          <cell r="L3" t="str">
            <v>หน่วยงาน</v>
          </cell>
          <cell r="O3" t="str">
            <v>ประเภทสินเชื่อ</v>
          </cell>
          <cell r="P3" t="str">
            <v>ประเภทหลักประกัน</v>
          </cell>
          <cell r="Q3" t="str">
            <v>ทุนทรัพย์</v>
          </cell>
          <cell r="S3" t="str">
            <v>ศาล</v>
          </cell>
          <cell r="T3" t="str">
            <v>เลข
คดีดำ</v>
          </cell>
          <cell r="V3" t="str">
            <v>เลข
คดีแดง</v>
          </cell>
          <cell r="X3" t="str">
            <v>พิพากษา
(ฝ่ายเดียว)</v>
          </cell>
          <cell r="AA3" t="str">
            <v>พิพากษา (ตามยอม)</v>
          </cell>
          <cell r="AD3" t="str">
            <v xml:space="preserve">ออกคำ
บังคับ
</v>
          </cell>
          <cell r="AG3" t="str">
            <v>ออกหมายบังคับ</v>
          </cell>
          <cell r="AJ3" t="str">
            <v>ยึดทรัพย์/อายัดทรัพย์</v>
          </cell>
          <cell r="AM3" t="str">
            <v>รายละเอียดทรัพย์(ที่ยึด)</v>
          </cell>
          <cell r="AR3" t="str">
            <v>ราคาประเมิน จพค.</v>
          </cell>
          <cell r="AS3" t="str">
            <v>ขายทอดตลาด</v>
          </cell>
          <cell r="AW3" t="str">
            <v>ผลการขาย</v>
          </cell>
          <cell r="AX3" t="str">
            <v>ส่งแฟ้มคืน</v>
          </cell>
          <cell r="BE3" t="str">
            <v>งวดที่ 1</v>
          </cell>
          <cell r="BI3" t="str">
            <v>งวดที่ 2</v>
          </cell>
          <cell r="BO3" t="str">
            <v>งวดที่ 1</v>
          </cell>
          <cell r="BR3" t="str">
            <v>งวดที่ 2</v>
          </cell>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จำเลย</v>
          </cell>
          <cell r="CM3" t="str">
            <v>สถานะ</v>
          </cell>
          <cell r="CN3" t="str">
            <v>เลขบัตรปะชาชน</v>
          </cell>
          <cell r="CO3" t="str">
            <v>ผลสืบทรัพย์</v>
          </cell>
          <cell r="CP3" t="str">
            <v>ผลการสืบที่ดิน</v>
          </cell>
          <cell r="CQ3" t="str">
            <v>ผลการสืบขนส่ง</v>
          </cell>
          <cell r="CR3" t="str">
            <v>จำนวนคน</v>
          </cell>
          <cell r="CS3" t="str">
            <v>ผู้รับผิดชอบ</v>
          </cell>
          <cell r="CT3" t="str">
            <v>เบิกสืบที่ดิน</v>
          </cell>
          <cell r="CU3" t="str">
            <v>เบิกสืบขนส่ง</v>
          </cell>
          <cell r="CV3" t="str">
            <v>ทนายส่งเบิก</v>
          </cell>
          <cell r="CW3" t="str">
            <v>ทนายส่งเบิก</v>
          </cell>
        </row>
        <row r="4">
          <cell r="D4" t="str">
            <v>ว</v>
          </cell>
          <cell r="E4" t="str">
            <v>ด</v>
          </cell>
          <cell r="F4" t="str">
            <v>ป</v>
          </cell>
          <cell r="H4" t="str">
            <v>คำนำหน้า</v>
          </cell>
          <cell r="I4" t="str">
            <v>ชื่อ</v>
          </cell>
          <cell r="J4" t="str">
            <v>สกุล</v>
          </cell>
          <cell r="K4" t="str">
            <v>บัตรประชาชน</v>
          </cell>
          <cell r="L4" t="str">
            <v>สาขา</v>
          </cell>
          <cell r="M4" t="str">
            <v>เขต</v>
          </cell>
          <cell r="N4" t="str">
            <v>ภาค</v>
          </cell>
          <cell r="Q4" t="str">
            <v>เงินต้น</v>
          </cell>
          <cell r="R4" t="str">
            <v>ดอกเบี้ย</v>
          </cell>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S4" t="str">
            <v>ครั้งที่</v>
          </cell>
          <cell r="AT4" t="str">
            <v>ว</v>
          </cell>
          <cell r="AU4" t="str">
            <v>ด</v>
          </cell>
          <cell r="AV4" t="str">
            <v>ป</v>
          </cell>
          <cell r="AX4" t="str">
            <v>ว</v>
          </cell>
          <cell r="AY4" t="str">
            <v>ด</v>
          </cell>
          <cell r="AZ4" t="str">
            <v>ป</v>
          </cell>
          <cell r="BA4" t="str">
            <v>เหตุผล</v>
          </cell>
          <cell r="BC4" t="str">
            <v>จำนวนเงิน</v>
          </cell>
          <cell r="BD4" t="str">
            <v>ว</v>
          </cell>
          <cell r="BE4" t="str">
            <v>ด</v>
          </cell>
          <cell r="BF4" t="str">
            <v>ป</v>
          </cell>
          <cell r="BG4" t="str">
            <v>จำนวนเงิน</v>
          </cell>
          <cell r="BH4" t="str">
            <v>ว</v>
          </cell>
          <cell r="BI4" t="str">
            <v>ด</v>
          </cell>
          <cell r="BJ4" t="str">
            <v>ป</v>
          </cell>
          <cell r="BN4" t="str">
            <v>ว</v>
          </cell>
          <cell r="BO4" t="str">
            <v>ด</v>
          </cell>
          <cell r="BP4" t="str">
            <v>ป</v>
          </cell>
          <cell r="BQ4" t="str">
            <v>ว</v>
          </cell>
          <cell r="BR4" t="str">
            <v>ด</v>
          </cell>
          <cell r="BS4" t="str">
            <v>ป</v>
          </cell>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t="str">
            <v>สืบทรัพย์ครั้งที่ 3</v>
          </cell>
          <cell r="CM4" t="str">
            <v>สืบทรัพย์ครั้งที่ 3</v>
          </cell>
          <cell r="CN4" t="str">
            <v>สืบทรัพย์ครั้งที่ 3</v>
          </cell>
          <cell r="CO4" t="str">
            <v>ผลสืบทรัพย์ ครั้งที่ 3</v>
          </cell>
          <cell r="CP4" t="str">
            <v>ครั้งที่ 3</v>
          </cell>
          <cell r="CQ4" t="str">
            <v>ครั้งที่ 3</v>
          </cell>
          <cell r="CR4" t="str">
            <v>ครั้งที่ 3</v>
          </cell>
          <cell r="CS4" t="str">
            <v>ครั้งที่ 3</v>
          </cell>
          <cell r="CT4" t="str">
            <v>ครั้งที่ 3</v>
          </cell>
          <cell r="CU4" t="str">
            <v>ครั้งที่ 3</v>
          </cell>
          <cell r="CV4" t="str">
            <v>ยึดทรัพย์ งวด 1</v>
          </cell>
          <cell r="CW4" t="str">
            <v>ยึดทรัพย์ งวด 2</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AA5">
            <v>4</v>
          </cell>
          <cell r="AB5">
            <v>8</v>
          </cell>
          <cell r="AC5">
            <v>2564</v>
          </cell>
          <cell r="BB5" t="str">
            <v>สืบทรัพย์ (คำสั่ง 6/10/2564)//สืบแล้ว รายงานผล วันที่ 1/11/2564//สืบครั้งที่ 2 รายงานผลสืบ 21/10/2567</v>
          </cell>
          <cell r="BC5" t="str">
            <v>1500
1500</v>
          </cell>
          <cell r="BD5" t="str">
            <v>13
7</v>
          </cell>
          <cell r="BE5" t="str">
            <v>6
5</v>
          </cell>
          <cell r="BF5" t="str">
            <v>2565
2568</v>
          </cell>
          <cell r="BG5">
            <v>0</v>
          </cell>
          <cell r="BH5" t="str">
            <v>-</v>
          </cell>
          <cell r="BI5" t="str">
            <v>-</v>
          </cell>
          <cell r="BJ5" t="str">
            <v>-</v>
          </cell>
          <cell r="BK5">
            <v>0</v>
          </cell>
          <cell r="BL5" t="str">
            <v>1150
495</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J5">
            <v>5</v>
          </cell>
          <cell r="CK5" t="str">
            <v>นุสบา</v>
          </cell>
          <cell r="CL5">
            <v>243936</v>
          </cell>
          <cell r="CT5">
            <v>243936</v>
          </cell>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D6">
            <v>31</v>
          </cell>
          <cell r="AE6">
            <v>8</v>
          </cell>
          <cell r="AF6">
            <v>2564</v>
          </cell>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C6" t="str">
            <v>วรกมล</v>
          </cell>
        </row>
        <row r="7">
          <cell r="B7">
            <v>1437</v>
          </cell>
          <cell r="C7">
            <v>3</v>
          </cell>
          <cell r="D7">
            <v>4</v>
          </cell>
          <cell r="E7">
            <v>1</v>
          </cell>
          <cell r="F7">
            <v>2565</v>
          </cell>
          <cell r="G7">
            <v>800024449889</v>
          </cell>
          <cell r="H7" t="str">
            <v>นาง</v>
          </cell>
          <cell r="I7" t="str">
            <v>รุ่งทิพย์</v>
          </cell>
          <cell r="J7" t="str">
            <v>บุญเลิศ</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D7">
            <v>4</v>
          </cell>
          <cell r="AE7">
            <v>7</v>
          </cell>
          <cell r="AF7">
            <v>2556</v>
          </cell>
          <cell r="AG7">
            <v>6</v>
          </cell>
          <cell r="AH7">
            <v>2</v>
          </cell>
          <cell r="AI7">
            <v>2560</v>
          </cell>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C7" t="str">
            <v>ปฏิยุทธ์</v>
          </cell>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D8">
            <v>21</v>
          </cell>
          <cell r="AE8">
            <v>2</v>
          </cell>
          <cell r="AF8">
            <v>2557</v>
          </cell>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B9">
            <v>4</v>
          </cell>
          <cell r="CC9" t="str">
            <v>จันทร์นิภา</v>
          </cell>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B11">
            <v>4</v>
          </cell>
          <cell r="CC11" t="str">
            <v>จันทร์นิภา</v>
          </cell>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AA12">
            <v>24</v>
          </cell>
          <cell r="AB12">
            <v>6</v>
          </cell>
          <cell r="AC12">
            <v>2564</v>
          </cell>
          <cell r="BB12" t="str">
            <v>สืบทรัพย์ (คำสั่ง 28/10/2564)//สืบแล้ว รายงานผล วันที่ 3/3/2565  รายงานผลสืบรอบที่ 2 วันที่ 10/3/68</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K12" t="str">
            <v>ปฏิยุทธ์</v>
          </cell>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AA13">
            <v>16</v>
          </cell>
          <cell r="AB13">
            <v>6</v>
          </cell>
          <cell r="AC13">
            <v>2564</v>
          </cell>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B13">
            <v>4</v>
          </cell>
          <cell r="CC13" t="str">
            <v>จันทร์นิภา</v>
          </cell>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B14">
            <v>4</v>
          </cell>
          <cell r="CC14" t="str">
            <v>จันทร์นิภา</v>
          </cell>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AA15">
            <v>16</v>
          </cell>
          <cell r="AB15">
            <v>6</v>
          </cell>
          <cell r="AC15">
            <v>2564</v>
          </cell>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B15">
            <v>3</v>
          </cell>
          <cell r="CC15" t="str">
            <v>จันทร์นิภา</v>
          </cell>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D16">
            <v>22</v>
          </cell>
          <cell r="AE16">
            <v>6</v>
          </cell>
          <cell r="AF16">
            <v>2564</v>
          </cell>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B16">
            <v>3</v>
          </cell>
          <cell r="CC16" t="str">
            <v>จันทร์นิภา</v>
          </cell>
          <cell r="CM16">
            <v>243468</v>
          </cell>
          <cell r="CU16">
            <v>243468</v>
          </cell>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J17">
            <v>3</v>
          </cell>
          <cell r="CK17" t="str">
            <v>นุสบา</v>
          </cell>
          <cell r="CL17">
            <v>243884</v>
          </cell>
          <cell r="CT17">
            <v>243884</v>
          </cell>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B18">
            <v>4</v>
          </cell>
          <cell r="CC18" t="str">
            <v>จันทร์นิภา</v>
          </cell>
          <cell r="CO18">
            <v>243192</v>
          </cell>
          <cell r="CW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B19">
            <v>3</v>
          </cell>
          <cell r="CC19" t="str">
            <v>จันทร์นิภา</v>
          </cell>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AA20">
            <v>24</v>
          </cell>
          <cell r="AB20">
            <v>6</v>
          </cell>
          <cell r="AC20">
            <v>2564</v>
          </cell>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B20">
            <v>3</v>
          </cell>
          <cell r="CC20" t="str">
            <v>จันทร์นิภา</v>
          </cell>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B21">
            <v>5</v>
          </cell>
          <cell r="CC21" t="str">
            <v>จันทร์นิภา</v>
          </cell>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AA22">
            <v>12</v>
          </cell>
          <cell r="AB22">
            <v>10</v>
          </cell>
          <cell r="AC22">
            <v>2564</v>
          </cell>
          <cell r="BB22" t="str">
            <v>สืบทรัพย์ (คำสั่ง 28/10/2564) รายงานผล วันที่ 4/3/2565 // รอบที่ 2 รายงานวันที่ 14/2/2568</v>
          </cell>
          <cell r="BC22" t="str">
            <v>1200,
900</v>
          </cell>
          <cell r="BD22" t="str">
            <v>7
11</v>
          </cell>
          <cell r="BE22" t="str">
            <v>11
6</v>
          </cell>
          <cell r="BF22" t="str">
            <v>2565
2568</v>
          </cell>
          <cell r="BG22">
            <v>0</v>
          </cell>
          <cell r="BH22" t="str">
            <v>-</v>
          </cell>
          <cell r="BI22" t="str">
            <v>-</v>
          </cell>
          <cell r="BJ22" t="str">
            <v>-</v>
          </cell>
          <cell r="BK22">
            <v>0</v>
          </cell>
          <cell r="BL22" t="str">
            <v>1295,
400</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K22" t="str">
            <v>ปฏิยุทธ์</v>
          </cell>
          <cell r="CL22">
            <v>244036</v>
          </cell>
          <cell r="CM22">
            <v>244127</v>
          </cell>
          <cell r="CT22">
            <v>244036</v>
          </cell>
          <cell r="CU22">
            <v>244127</v>
          </cell>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B23">
            <v>3</v>
          </cell>
          <cell r="CC23" t="str">
            <v>จันทร์นิภา</v>
          </cell>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D24">
            <v>18</v>
          </cell>
          <cell r="AE24">
            <v>10</v>
          </cell>
          <cell r="AF24">
            <v>2564</v>
          </cell>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B24">
            <v>4</v>
          </cell>
          <cell r="CC24" t="str">
            <v>จันทร์นิภา</v>
          </cell>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AA26">
            <v>23</v>
          </cell>
          <cell r="AB26">
            <v>8</v>
          </cell>
          <cell r="AC26">
            <v>2564</v>
          </cell>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B27">
            <v>5</v>
          </cell>
          <cell r="CC27" t="str">
            <v>วรกมล
ศรัญญู (ยึด)</v>
          </cell>
          <cell r="CK27" t="str">
            <v>วรกมล</v>
          </cell>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D28">
            <v>12</v>
          </cell>
          <cell r="AE28">
            <v>7</v>
          </cell>
          <cell r="AF28">
            <v>2564</v>
          </cell>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B28">
            <v>5</v>
          </cell>
          <cell r="CC28" t="str">
            <v>วรกมล</v>
          </cell>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B29">
            <v>6</v>
          </cell>
          <cell r="CC29" t="str">
            <v>วรกมล</v>
          </cell>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B30">
            <v>2</v>
          </cell>
          <cell r="CC30" t="str">
            <v>วรกมล</v>
          </cell>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AA31">
            <v>8</v>
          </cell>
          <cell r="AB31">
            <v>12</v>
          </cell>
          <cell r="AC31">
            <v>2554</v>
          </cell>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B31">
            <v>2</v>
          </cell>
          <cell r="CC31" t="str">
            <v>วรกมล</v>
          </cell>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AA32">
            <v>8</v>
          </cell>
          <cell r="AB32">
            <v>12</v>
          </cell>
          <cell r="AC32">
            <v>2554</v>
          </cell>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B32">
            <v>2</v>
          </cell>
          <cell r="CC32" t="str">
            <v>วรกมล</v>
          </cell>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AA33">
            <v>8</v>
          </cell>
          <cell r="AB33">
            <v>12</v>
          </cell>
          <cell r="AC33">
            <v>2554</v>
          </cell>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B33">
            <v>1</v>
          </cell>
          <cell r="CC33" t="str">
            <v>จันทร์นิภา</v>
          </cell>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AA34">
            <v>22</v>
          </cell>
          <cell r="AB34">
            <v>8</v>
          </cell>
          <cell r="AC34">
            <v>2556</v>
          </cell>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B34">
            <v>2</v>
          </cell>
          <cell r="CC34" t="str">
            <v>วรกมล</v>
          </cell>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AA35">
            <v>29</v>
          </cell>
          <cell r="AB35">
            <v>10</v>
          </cell>
          <cell r="AC35">
            <v>2561</v>
          </cell>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B35">
            <v>1</v>
          </cell>
          <cell r="CC35" t="str">
            <v>วรกมล</v>
          </cell>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AA36">
            <v>21</v>
          </cell>
          <cell r="AB36">
            <v>9</v>
          </cell>
          <cell r="AC36">
            <v>2564</v>
          </cell>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B36">
            <v>3</v>
          </cell>
          <cell r="CC36" t="str">
            <v>วรกมล</v>
          </cell>
          <cell r="CM36">
            <v>243468</v>
          </cell>
          <cell r="CU36">
            <v>243468</v>
          </cell>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BB37" t="str">
            <v>สืบทรัพย์ (คำสั่ง 28/10/2564)//สืบแล้ว รายงานผล วันที่ 11/12/2566 // สืบรอบ 2 (คำสั่ง 29/11/2566)//รายงานผลสืบ 18/7/2567</v>
          </cell>
          <cell r="BC37" t="str">
            <v>900,
900</v>
          </cell>
          <cell r="BD37" t="str">
            <v>22
20</v>
          </cell>
          <cell r="BE37" t="str">
            <v>7
6</v>
          </cell>
          <cell r="BF37" t="str">
            <v>2565
2568</v>
          </cell>
          <cell r="BG37">
            <v>0</v>
          </cell>
          <cell r="BH37" t="str">
            <v>-</v>
          </cell>
          <cell r="BI37" t="str">
            <v>-</v>
          </cell>
          <cell r="BJ37" t="str">
            <v>-</v>
          </cell>
          <cell r="BK37">
            <v>0</v>
          </cell>
          <cell r="BL37" t="str">
            <v>1230,
1085</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B37">
            <v>3</v>
          </cell>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J37">
            <v>3</v>
          </cell>
          <cell r="CK37" t="str">
            <v>นุสบา</v>
          </cell>
          <cell r="CL37">
            <v>243852</v>
          </cell>
          <cell r="CT37">
            <v>243852</v>
          </cell>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S38" t="str">
            <v>จังหวัดเชียงใหม่</v>
          </cell>
          <cell r="T38" t="str">
            <v>ผบ.1481</v>
          </cell>
          <cell r="U38" t="str">
            <v>2563</v>
          </cell>
          <cell r="V38" t="str">
            <v>ผบ.2567</v>
          </cell>
          <cell r="W38">
            <v>2563</v>
          </cell>
          <cell r="AM38" t="str">
            <v>โฉนด</v>
          </cell>
          <cell r="AN38" t="str">
            <v>10733</v>
          </cell>
          <cell r="AO38" t="str">
            <v>แม่ปั๋ง</v>
          </cell>
          <cell r="AP38" t="str">
            <v>พร้าว</v>
          </cell>
          <cell r="AQ38" t="str">
            <v>เชียงใหม่</v>
          </cell>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CB38" t="str">
            <v>นพวิสต์ (ยึด)</v>
          </cell>
          <cell r="CC38" t="str">
            <v>วรกมล</v>
          </cell>
          <cell r="CD38" t="str">
            <v>นางอำไพ ภูตาสืบ</v>
          </cell>
          <cell r="CF38">
            <v>243397</v>
          </cell>
          <cell r="CG38">
            <v>242913</v>
          </cell>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AA39">
            <v>19</v>
          </cell>
          <cell r="AB39">
            <v>11</v>
          </cell>
          <cell r="AC39">
            <v>2556</v>
          </cell>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B39">
            <v>5</v>
          </cell>
          <cell r="CC39" t="str">
            <v>จันทร์นิภา</v>
          </cell>
          <cell r="CM39">
            <v>243468</v>
          </cell>
          <cell r="CU39">
            <v>243468</v>
          </cell>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AA40">
            <v>10</v>
          </cell>
          <cell r="AB40">
            <v>3</v>
          </cell>
          <cell r="AC40">
            <v>2563</v>
          </cell>
          <cell r="BB40" t="str">
            <v>สืบทรัพย์ (คำสั่ง 4/11/2564)//สืบแล้ว  รายงานผล วันที่ 4/3/2565 // สืบครั้งที่ 2 รายงานผลสืบ 15/1/2568</v>
          </cell>
          <cell r="BC40" t="str">
            <v>1200
900</v>
          </cell>
          <cell r="BD40" t="str">
            <v>30
23</v>
          </cell>
          <cell r="BE40" t="str">
            <v>11
5</v>
          </cell>
          <cell r="BF40" t="str">
            <v>2565
2568</v>
          </cell>
          <cell r="BG40">
            <v>0</v>
          </cell>
          <cell r="BH40" t="str">
            <v>-</v>
          </cell>
          <cell r="BI40" t="str">
            <v>-</v>
          </cell>
          <cell r="BJ40" t="str">
            <v>-</v>
          </cell>
          <cell r="BK40">
            <v>0</v>
          </cell>
          <cell r="BL40" t="str">
            <v>1690
450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J40">
            <v>4</v>
          </cell>
          <cell r="CK40" t="str">
            <v>นุสบา</v>
          </cell>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D43">
            <v>4</v>
          </cell>
          <cell r="AE43">
            <v>2</v>
          </cell>
          <cell r="AF43">
            <v>2559</v>
          </cell>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B43">
            <v>2</v>
          </cell>
          <cell r="CC43" t="str">
            <v>วรกมล</v>
          </cell>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D44">
            <v>9</v>
          </cell>
          <cell r="AE44">
            <v>11</v>
          </cell>
          <cell r="AF44">
            <v>2558</v>
          </cell>
          <cell r="BB44" t="str">
            <v>สืบทรัพย์ (คำสั่ง 4/11/2564)//สืบแล้ว  รายงานผล วันที่ 4/3/2565 รายงานสืบทรัพย์ 29/10/2567 รอบที่ 3</v>
          </cell>
          <cell r="BC44" t="str">
            <v>1500
1500</v>
          </cell>
          <cell r="BD44" t="str">
            <v>13
30</v>
          </cell>
          <cell r="BE44" t="str">
            <v>3
4</v>
          </cell>
          <cell r="BF44" t="str">
            <v>2566
2568</v>
          </cell>
          <cell r="BG44">
            <v>0</v>
          </cell>
          <cell r="BH44" t="str">
            <v>-</v>
          </cell>
          <cell r="BI44" t="str">
            <v>-</v>
          </cell>
          <cell r="BJ44" t="str">
            <v>-</v>
          </cell>
          <cell r="BK44">
            <v>0</v>
          </cell>
          <cell r="BL44" t="str">
            <v>2890
425</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J44">
            <v>5</v>
          </cell>
          <cell r="CL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M44" t="str">
            <v>จำเลยที่ 1
จำเลยที่ 2
คู่สมรสจำเลยที่ 2
จำเลยที่ 3
คู่สมรสจำเลยที่ 3</v>
          </cell>
          <cell r="CN44" t="str">
            <v>1-5499-00043-11-5
1-5099-00303-23-1
1-5099-00412-22-6
1-5099-00507-51-1
1-1007-00834-52-1</v>
          </cell>
          <cell r="CO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P44" t="str">
            <v>ไม่พบ</v>
          </cell>
          <cell r="CQ44" t="str">
            <v>จำเลยที่ 1
จำเลยที่ 2
คู่สมรสจำเลยที่ 2
จำเลยที่ 3
คู่สมรสจำเลยที่ 3</v>
          </cell>
          <cell r="CR44" t="str">
            <v>1-5499-00043-11-5
1-5099-00303-23-1
1-5099-00412-22-6
1-5099-00507-51-1
1-1007-00834-52-1</v>
          </cell>
          <cell r="CS44" t="str">
            <v>ปฏิยุทธ์</v>
          </cell>
          <cell r="CT44">
            <v>243941</v>
          </cell>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D45">
            <v>4</v>
          </cell>
          <cell r="AE45">
            <v>9</v>
          </cell>
          <cell r="AF45">
            <v>2561</v>
          </cell>
          <cell r="AG45">
            <v>11</v>
          </cell>
          <cell r="AH45">
            <v>12</v>
          </cell>
          <cell r="AI45">
            <v>2562</v>
          </cell>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K45" t="str">
            <v>ปฏิยุทธ์</v>
          </cell>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AA46">
            <v>23</v>
          </cell>
          <cell r="AB46">
            <v>1</v>
          </cell>
          <cell r="AC46">
            <v>2560</v>
          </cell>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G47">
            <v>3</v>
          </cell>
          <cell r="AH47">
            <v>12</v>
          </cell>
          <cell r="AI47">
            <v>2555</v>
          </cell>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C47" t="str">
            <v>จันทร์นิภา</v>
          </cell>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D48">
            <v>19</v>
          </cell>
          <cell r="AE48">
            <v>12</v>
          </cell>
          <cell r="AF48">
            <v>2561</v>
          </cell>
          <cell r="AG48">
            <v>18</v>
          </cell>
          <cell r="AH48">
            <v>4</v>
          </cell>
          <cell r="AI48">
            <v>2562</v>
          </cell>
          <cell r="BB48" t="str">
            <v>สืบทรัพย์(คำสั่ง 17/11/2564)//สืบแล้ว รายงานผล วันที่ 14/1/2565 // คำสั่งสืบทรัพย์ครั้งที่ 2 (2/4/2568)//รายงานผลสืบ วันที่ 13/6/2568</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B48">
            <v>5</v>
          </cell>
          <cell r="CC48" t="str">
            <v>จันทร์นิภา</v>
          </cell>
          <cell r="CD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CE48" t="str">
            <v>จำเลยที่ 1
คู่สมรสจำเลยที่ 1
จำเลยที่ 2
คู่สมรสจำเลยที่ 2
จำเลยที่ 3</v>
          </cell>
          <cell r="CF48" t="str">
            <v>3-5299-00391-07-1
3-5299-00063-45-7
1-6099-00062-45-3
3-5201-00611-07-9
3-5707-00255-96-6</v>
          </cell>
          <cell r="CG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CH48" t="str">
            <v>ไม่พบทรัพย์</v>
          </cell>
          <cell r="CJ48">
            <v>5</v>
          </cell>
          <cell r="CK48" t="str">
            <v>นุสบา</v>
          </cell>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D49">
            <v>22</v>
          </cell>
          <cell r="AE49">
            <v>7</v>
          </cell>
          <cell r="AF49">
            <v>2562</v>
          </cell>
          <cell r="AG49">
            <v>17</v>
          </cell>
          <cell r="AH49">
            <v>6</v>
          </cell>
          <cell r="AI49">
            <v>2563</v>
          </cell>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B49">
            <v>3</v>
          </cell>
          <cell r="CC49" t="str">
            <v>จันทร์นิภา</v>
          </cell>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AA50">
            <v>28</v>
          </cell>
          <cell r="AB50">
            <v>11</v>
          </cell>
          <cell r="AC50">
            <v>2559</v>
          </cell>
          <cell r="BB50" t="str">
            <v>สืบทรัพย์ (คำสั่ง 18/11/2564) สำนักงานอื่นฟ้อง//สืบแล้ว  รายงานผล วันที่ 9/3/2565// สืบครั้งที่ 2 รายงานผลสืบ 4/7/2568</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CC50" t="str">
            <v>จันทร์นิภา</v>
          </cell>
          <cell r="CD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CE50" t="str">
            <v xml:space="preserve">จำเลยที่ 1
จำเลยที่ 2
จำเลยที่ 3
คู่สมรสจำเลยที่ 3
</v>
          </cell>
          <cell r="CF50" t="str">
            <v>1-5299-00095-63-8
3-5006-00321-00-2
3-5101-01062-23-1
1-5013-00072-83-4</v>
          </cell>
          <cell r="CG50" t="str">
            <v xml:space="preserve">-ไม่พบว่ามีกรรมสิทธิ์ในที่ดิน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โฉนดเลขที่ 55584 เลขที่ดิน 3827 หน้าสำรวจ 10482 ต.สันปูเลย อ.ดอยสะเก็ด จ.เชียงใหม่ (ติดจำนอง ธ.อาคารสงเคราะห์)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อ.เมืองลำพูน จ.ลำพูน
-ไม่พบว่ามีกรรมสิทธิ์ในที่ดิน อ.บ้านธิ จ.ลำพูน
-ไม่พบว่ามีกรรมสิทธิ์ในที่ดิน อ.สันกำแพง จ.เชียงใหม่ </v>
          </cell>
          <cell r="CH50" t="str">
            <v xml:space="preserve">พบทรัพย์ </v>
          </cell>
          <cell r="CJ50">
            <v>4</v>
          </cell>
          <cell r="CK50" t="str">
            <v xml:space="preserve">นุสบา </v>
          </cell>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AA51">
            <v>4</v>
          </cell>
          <cell r="AB51">
            <v>12</v>
          </cell>
          <cell r="AC51">
            <v>2560</v>
          </cell>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C51" t="str">
            <v>จันทร์นิภา</v>
          </cell>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AA52">
            <v>28</v>
          </cell>
          <cell r="AB52">
            <v>2</v>
          </cell>
          <cell r="AC52">
            <v>2555</v>
          </cell>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CC52" t="str">
            <v>จันทร์นิภา</v>
          </cell>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AA53">
            <v>19</v>
          </cell>
          <cell r="AB53">
            <v>10</v>
          </cell>
          <cell r="AC53">
            <v>2559</v>
          </cell>
          <cell r="BB53" t="str">
            <v xml:space="preserve">สืบทรัพย์ (คำสั่ง 18/11/2564) สำนักงานอื่นฟ้อง//สืบแล้ว รายงานผล วันที่ 14/1/2565//รายงานผลสืบทรัพย์ ครั้งที่ 3 วันที่ 20/6/2568 </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cell r="CL53" t="str">
            <v>1.นางสาวมายาวี ตาปิก
2.นางสาวมณีรัตน์ แก้วสาทร
3.นางสาวชาริณี อินต๊ะวัง</v>
          </cell>
          <cell r="CM53" t="str">
            <v>จำเลยที่ 1
จำเลยที่ 2
จำเลยที่ 3</v>
          </cell>
          <cell r="CN53" t="str">
            <v>3-5407-00100-38-4
3-5702-00229-80-0
1-1007-01261-66-5</v>
          </cell>
          <cell r="CO53" t="str">
            <v xml:space="preserve">-ไม่พบว่ามีกรรมสิทธิ์ในที่ดินที่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เขตปทุมวัน กรุงเทพมหานคร </v>
          </cell>
          <cell r="CP53" t="str">
            <v xml:space="preserve">ไม่พบทรัพย์ </v>
          </cell>
          <cell r="CR53">
            <v>3</v>
          </cell>
          <cell r="CS53" t="str">
            <v>นุสบา</v>
          </cell>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AA54">
            <v>3</v>
          </cell>
          <cell r="AB54">
            <v>2</v>
          </cell>
          <cell r="AC54">
            <v>2563</v>
          </cell>
          <cell r="BB54" t="str">
            <v>สืบทรัพย์ (คำสั่ง 19/11/2564)//สืบแล้ว รายงานผล วันที่ 14/1/2565//รายงานผลสืบทรัพย์ 8/11/2567</v>
          </cell>
          <cell r="BC54" t="str">
            <v>300
600</v>
          </cell>
          <cell r="BD54" t="str">
            <v>30
30</v>
          </cell>
          <cell r="BE54" t="str">
            <v>11
4</v>
          </cell>
          <cell r="BF54" t="str">
            <v>2565
2568</v>
          </cell>
          <cell r="BG54">
            <v>0</v>
          </cell>
          <cell r="BH54" t="str">
            <v>-</v>
          </cell>
          <cell r="BI54" t="str">
            <v>-</v>
          </cell>
          <cell r="BJ54" t="str">
            <v>-</v>
          </cell>
          <cell r="BK54">
            <v>0</v>
          </cell>
          <cell r="BL54" t="str">
            <v>405
240</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K54" t="str">
            <v>วชิราภรณ์</v>
          </cell>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B55">
            <v>1</v>
          </cell>
          <cell r="CC55" t="str">
            <v>จันทร์นิภา</v>
          </cell>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S56" t="str">
            <v>แขวงเชียงใหม่</v>
          </cell>
          <cell r="T56" t="str">
            <v>ผบE.63</v>
          </cell>
          <cell r="U56" t="str">
            <v>2564</v>
          </cell>
          <cell r="V56" t="str">
            <v>ผบE.3865</v>
          </cell>
          <cell r="W56">
            <v>2564</v>
          </cell>
          <cell r="X56">
            <v>16</v>
          </cell>
          <cell r="Y56">
            <v>11</v>
          </cell>
          <cell r="Z56">
            <v>2564</v>
          </cell>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S57" t="str">
            <v>แขวงเชียงใหม่</v>
          </cell>
          <cell r="T57" t="str">
            <v>ผบ.E82</v>
          </cell>
          <cell r="U57" t="str">
            <v>2564</v>
          </cell>
          <cell r="V57" t="str">
            <v>ผบE3896</v>
          </cell>
          <cell r="W57">
            <v>2564</v>
          </cell>
          <cell r="AA57">
            <v>16</v>
          </cell>
          <cell r="AB57">
            <v>11</v>
          </cell>
          <cell r="AC57">
            <v>2564</v>
          </cell>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S59" t="str">
            <v>แขวงเชียงใหม่</v>
          </cell>
          <cell r="T59" t="str">
            <v>ผบ.E61</v>
          </cell>
          <cell r="U59" t="str">
            <v>2564</v>
          </cell>
          <cell r="V59" t="str">
            <v>ผบE3866</v>
          </cell>
          <cell r="W59">
            <v>2564</v>
          </cell>
          <cell r="X59">
            <v>16</v>
          </cell>
          <cell r="Y59">
            <v>11</v>
          </cell>
          <cell r="Z59">
            <v>2564</v>
          </cell>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L60">
            <v>242971</v>
          </cell>
          <cell r="CT60">
            <v>242971</v>
          </cell>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S61" t="str">
            <v>แขวงเชียงใหม่</v>
          </cell>
          <cell r="T61" t="str">
            <v>ผบ.E66</v>
          </cell>
          <cell r="U61" t="str">
            <v>2564</v>
          </cell>
          <cell r="V61" t="str">
            <v xml:space="preserve"> ผบE3868</v>
          </cell>
          <cell r="W61">
            <v>2564</v>
          </cell>
          <cell r="AA61">
            <v>16</v>
          </cell>
          <cell r="AB61">
            <v>11</v>
          </cell>
          <cell r="AC61">
            <v>2564</v>
          </cell>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B61">
            <v>4</v>
          </cell>
          <cell r="CC61" t="str">
            <v>วรกมล</v>
          </cell>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AA62">
            <v>27</v>
          </cell>
          <cell r="AB62">
            <v>10</v>
          </cell>
          <cell r="AC62">
            <v>2564</v>
          </cell>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L62">
            <v>243088</v>
          </cell>
          <cell r="CM62">
            <v>243141</v>
          </cell>
          <cell r="CT62">
            <v>243088</v>
          </cell>
          <cell r="CU62">
            <v>243141</v>
          </cell>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AA63">
            <v>26</v>
          </cell>
          <cell r="AB63">
            <v>10</v>
          </cell>
          <cell r="AC63">
            <v>2564</v>
          </cell>
          <cell r="BB63" t="str">
            <v>สืบทรัพย์ (คำสั่ง 23/11/2564) รายงานผล วันที่ 8/1/2564 // สืบทรัพย์รอบที่ 2 (คำสั่ง 4/12/2568) รายงานวันที่ 1/2/2568</v>
          </cell>
          <cell r="BC63" t="str">
            <v>1200,
1200</v>
          </cell>
          <cell r="BD63" t="str">
            <v>20
11</v>
          </cell>
          <cell r="BE63" t="str">
            <v>2
6</v>
          </cell>
          <cell r="BF63" t="str">
            <v>2566
2568</v>
          </cell>
          <cell r="BG63">
            <v>0</v>
          </cell>
          <cell r="BH63" t="str">
            <v>-</v>
          </cell>
          <cell r="BI63" t="str">
            <v>-</v>
          </cell>
          <cell r="BJ63" t="str">
            <v>-</v>
          </cell>
          <cell r="BK63">
            <v>0</v>
          </cell>
          <cell r="BL63" t="str">
            <v>1920,
2065</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K63" t="str">
            <v>ปฏิยุทธ์</v>
          </cell>
          <cell r="CL63">
            <v>244031</v>
          </cell>
          <cell r="CM63">
            <v>244219</v>
          </cell>
          <cell r="CT63">
            <v>244031</v>
          </cell>
          <cell r="CU63">
            <v>244219</v>
          </cell>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M64">
            <v>243397</v>
          </cell>
          <cell r="CU64">
            <v>243397</v>
          </cell>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AA65">
            <v>26</v>
          </cell>
          <cell r="AB65">
            <v>10</v>
          </cell>
          <cell r="AC65">
            <v>2564</v>
          </cell>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M65">
            <v>243397</v>
          </cell>
          <cell r="CU65">
            <v>243397</v>
          </cell>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D66">
            <v>29</v>
          </cell>
          <cell r="AE66">
            <v>10</v>
          </cell>
          <cell r="AF66">
            <v>2564</v>
          </cell>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v>6</v>
          </cell>
          <cell r="BO66">
            <v>3</v>
          </cell>
          <cell r="BP66">
            <v>2568</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B66">
            <v>6</v>
          </cell>
          <cell r="CC66" t="str">
            <v>วรกมล</v>
          </cell>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D67">
            <v>29</v>
          </cell>
          <cell r="AE67">
            <v>10</v>
          </cell>
          <cell r="AF67">
            <v>2564</v>
          </cell>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B67">
            <v>3</v>
          </cell>
          <cell r="CC67" t="str">
            <v>วรกมล</v>
          </cell>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B68">
            <v>2</v>
          </cell>
          <cell r="CC68" t="str">
            <v>วรกมล</v>
          </cell>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D69">
            <v>2</v>
          </cell>
          <cell r="AE69">
            <v>11</v>
          </cell>
          <cell r="AF69">
            <v>2564</v>
          </cell>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M69">
            <v>243397</v>
          </cell>
          <cell r="CU69">
            <v>243397</v>
          </cell>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D70">
            <v>19</v>
          </cell>
          <cell r="AE70">
            <v>10</v>
          </cell>
          <cell r="AF70">
            <v>2564</v>
          </cell>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B70">
            <v>5</v>
          </cell>
          <cell r="CC70" t="str">
            <v>วรกมล</v>
          </cell>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D71">
            <v>18</v>
          </cell>
          <cell r="AE71">
            <v>10</v>
          </cell>
          <cell r="AF71">
            <v>2564</v>
          </cell>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C71" t="str">
            <v>วรกมล</v>
          </cell>
          <cell r="CK71" t="str">
            <v>วรกมล</v>
          </cell>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D72">
            <v>29</v>
          </cell>
          <cell r="AE72">
            <v>10</v>
          </cell>
          <cell r="AF72">
            <v>2564</v>
          </cell>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B72">
            <v>7</v>
          </cell>
          <cell r="CC72" t="str">
            <v>วรกมล</v>
          </cell>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AA73">
            <v>19</v>
          </cell>
          <cell r="AB73">
            <v>10</v>
          </cell>
          <cell r="AC73">
            <v>2564</v>
          </cell>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B73">
            <v>5</v>
          </cell>
          <cell r="CM73">
            <v>243468</v>
          </cell>
          <cell r="CU73">
            <v>243468</v>
          </cell>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AA74">
            <v>19</v>
          </cell>
          <cell r="AB74">
            <v>10</v>
          </cell>
          <cell r="AC74">
            <v>2564</v>
          </cell>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C74" t="str">
            <v>เกศินี</v>
          </cell>
          <cell r="CM74">
            <v>243397</v>
          </cell>
          <cell r="CU74">
            <v>243397</v>
          </cell>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S75" t="str">
            <v>จังหวัดเชียงใหม่</v>
          </cell>
          <cell r="T75" t="str">
            <v>ผบE965</v>
          </cell>
          <cell r="U75" t="str">
            <v>2564</v>
          </cell>
          <cell r="V75" t="str">
            <v>ผบE1066</v>
          </cell>
          <cell r="W75">
            <v>2564</v>
          </cell>
          <cell r="X75">
            <v>8</v>
          </cell>
          <cell r="Y75">
            <v>11</v>
          </cell>
          <cell r="Z75">
            <v>2564</v>
          </cell>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B75">
            <v>1</v>
          </cell>
          <cell r="CC75" t="str">
            <v>เกศินี</v>
          </cell>
          <cell r="CD75" t="str">
            <v>นายสมเกียรติ ชนะเกียรติ</v>
          </cell>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G76">
            <v>22</v>
          </cell>
          <cell r="AH76">
            <v>7</v>
          </cell>
          <cell r="AI76">
            <v>2564</v>
          </cell>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L76">
            <v>242905</v>
          </cell>
          <cell r="CM76">
            <v>243367</v>
          </cell>
          <cell r="CT76">
            <v>242905</v>
          </cell>
          <cell r="CU76">
            <v>243367</v>
          </cell>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D77">
            <v>23</v>
          </cell>
          <cell r="AE77">
            <v>7</v>
          </cell>
          <cell r="AF77">
            <v>2563</v>
          </cell>
          <cell r="AG77">
            <v>13</v>
          </cell>
          <cell r="AH77">
            <v>7</v>
          </cell>
          <cell r="AI77">
            <v>2564</v>
          </cell>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C77" t="str">
            <v>เกศินี</v>
          </cell>
          <cell r="CM77">
            <v>243367</v>
          </cell>
          <cell r="CU77">
            <v>243367</v>
          </cell>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G78">
            <v>20</v>
          </cell>
          <cell r="AH78">
            <v>7</v>
          </cell>
          <cell r="AI78">
            <v>2564</v>
          </cell>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C78" t="str">
            <v>นักศึกษาฝึกงาน//วรกมล</v>
          </cell>
          <cell r="CM78">
            <v>243367</v>
          </cell>
          <cell r="CU78">
            <v>243367</v>
          </cell>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AA79">
            <v>15</v>
          </cell>
          <cell r="AB79">
            <v>1</v>
          </cell>
          <cell r="AC79">
            <v>2562</v>
          </cell>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M79">
            <v>243367</v>
          </cell>
          <cell r="CU79">
            <v>243367</v>
          </cell>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G80">
            <v>2</v>
          </cell>
          <cell r="AH80">
            <v>11</v>
          </cell>
          <cell r="AI80">
            <v>2555</v>
          </cell>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C80" t="str">
            <v>นักศึกษาฝึกงาน//วรกมล</v>
          </cell>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AA81">
            <v>15</v>
          </cell>
          <cell r="AB81">
            <v>12</v>
          </cell>
          <cell r="AC81">
            <v>2557</v>
          </cell>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D82">
            <v>17</v>
          </cell>
          <cell r="AE82">
            <v>7</v>
          </cell>
          <cell r="AF82">
            <v>2557</v>
          </cell>
          <cell r="AG82">
            <v>25</v>
          </cell>
          <cell r="AH82">
            <v>3</v>
          </cell>
          <cell r="AI82">
            <v>2558</v>
          </cell>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B82">
            <v>5</v>
          </cell>
          <cell r="CC82" t="str">
            <v>นักศึกษาฝึกงาน//วรกมล</v>
          </cell>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AA83">
            <v>27</v>
          </cell>
          <cell r="AB83">
            <v>8</v>
          </cell>
          <cell r="AC83">
            <v>2556</v>
          </cell>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B83">
            <v>7</v>
          </cell>
          <cell r="CC83" t="str">
            <v>นักศึกษาฝึกงาน//วรกมล</v>
          </cell>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AA84">
            <v>26</v>
          </cell>
          <cell r="AB84">
            <v>8</v>
          </cell>
          <cell r="AC84">
            <v>2556</v>
          </cell>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B84">
            <v>12</v>
          </cell>
          <cell r="CC84" t="str">
            <v>นักศึกษาฝึกงาน//วรกมล</v>
          </cell>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AA85">
            <v>24</v>
          </cell>
          <cell r="AB85">
            <v>2</v>
          </cell>
          <cell r="AC85">
            <v>2557</v>
          </cell>
          <cell r="AG85">
            <v>20</v>
          </cell>
          <cell r="AH85">
            <v>4</v>
          </cell>
          <cell r="AI85">
            <v>2559</v>
          </cell>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B85">
            <v>6</v>
          </cell>
          <cell r="CC85" t="str">
            <v>นักศึกษาฝึกงาน//วรกมล</v>
          </cell>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B86">
            <v>5</v>
          </cell>
          <cell r="CC86" t="str">
            <v>นักศึกษาฝึกงาน//วรกมล</v>
          </cell>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AA87">
            <v>2</v>
          </cell>
          <cell r="AB87">
            <v>11</v>
          </cell>
          <cell r="AC87">
            <v>2558</v>
          </cell>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B87">
            <v>4</v>
          </cell>
          <cell r="CC87" t="str">
            <v>นักศึกษาฝึกงาน//วรกมล</v>
          </cell>
          <cell r="CM87" t="str">
            <v>3/8/</v>
          </cell>
          <cell r="CU87" t="str">
            <v>3/8/</v>
          </cell>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D88">
            <v>30</v>
          </cell>
          <cell r="AE88">
            <v>10</v>
          </cell>
          <cell r="AF88">
            <v>2556</v>
          </cell>
          <cell r="AG88">
            <v>22</v>
          </cell>
          <cell r="AH88">
            <v>8</v>
          </cell>
          <cell r="AI88">
            <v>2561</v>
          </cell>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B88">
            <v>4</v>
          </cell>
          <cell r="CC88" t="str">
            <v>นักศึกษาฝึกงาน//วรกมล</v>
          </cell>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G89">
            <v>12</v>
          </cell>
          <cell r="AH89">
            <v>11</v>
          </cell>
          <cell r="AI89">
            <v>2556</v>
          </cell>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B89">
            <v>4</v>
          </cell>
          <cell r="CC89" t="str">
            <v>นักศึกษาฝึกงาน//วรกมล</v>
          </cell>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AA90">
            <v>22</v>
          </cell>
          <cell r="AB90">
            <v>4</v>
          </cell>
          <cell r="AC90">
            <v>2557</v>
          </cell>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B90">
            <v>4</v>
          </cell>
          <cell r="CC90" t="str">
            <v>นักศึกษาฝึกงาน//วรกมล</v>
          </cell>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AA91">
            <v>2</v>
          </cell>
          <cell r="AB91">
            <v>9</v>
          </cell>
          <cell r="AC91">
            <v>2557</v>
          </cell>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AA92">
            <v>24</v>
          </cell>
          <cell r="AB92">
            <v>4</v>
          </cell>
          <cell r="AC92">
            <v>2555</v>
          </cell>
          <cell r="AG92">
            <v>29</v>
          </cell>
          <cell r="AH92">
            <v>3</v>
          </cell>
          <cell r="AI92">
            <v>2556</v>
          </cell>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B92">
            <v>6</v>
          </cell>
          <cell r="CC92" t="str">
            <v>นักศึกษาฝึกงาน//วรกมล</v>
          </cell>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AA93">
            <v>21</v>
          </cell>
          <cell r="AB93">
            <v>1</v>
          </cell>
          <cell r="AC93">
            <v>2557</v>
          </cell>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B93">
            <v>5</v>
          </cell>
          <cell r="CC93" t="str">
            <v>นักศึกษาฝึกงาน//วรกมล</v>
          </cell>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AA94">
            <v>26</v>
          </cell>
          <cell r="AB94">
            <v>8</v>
          </cell>
          <cell r="AC94">
            <v>2556</v>
          </cell>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B94">
            <v>5</v>
          </cell>
          <cell r="CC94" t="str">
            <v>นักศึกษาฝึกงาน//วรกมล</v>
          </cell>
          <cell r="CM94">
            <v>243468</v>
          </cell>
          <cell r="CU94">
            <v>243468</v>
          </cell>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AA95">
            <v>5</v>
          </cell>
          <cell r="AB95">
            <v>9</v>
          </cell>
          <cell r="AC95">
            <v>2555</v>
          </cell>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CC95" t="str">
            <v>นักศึกษาฝึกงาน//วรกมล</v>
          </cell>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AA96">
            <v>7</v>
          </cell>
          <cell r="AB96">
            <v>10</v>
          </cell>
          <cell r="AC96">
            <v>2557</v>
          </cell>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J96">
            <v>5</v>
          </cell>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D97">
            <v>12</v>
          </cell>
          <cell r="AE97">
            <v>5</v>
          </cell>
          <cell r="AF97">
            <v>2557</v>
          </cell>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D98">
            <v>26</v>
          </cell>
          <cell r="AE98">
            <v>9</v>
          </cell>
          <cell r="AF98">
            <v>2557</v>
          </cell>
          <cell r="AG98">
            <v>3</v>
          </cell>
          <cell r="AH98">
            <v>10</v>
          </cell>
          <cell r="AI98">
            <v>2559</v>
          </cell>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B98">
            <v>5</v>
          </cell>
          <cell r="CC98" t="str">
            <v>นักศึกษาฝึกงาน//วรกมล</v>
          </cell>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AA99">
            <v>27</v>
          </cell>
          <cell r="AB99">
            <v>6</v>
          </cell>
          <cell r="AC99">
            <v>2557</v>
          </cell>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M99">
            <v>243468</v>
          </cell>
          <cell r="CU99">
            <v>243468</v>
          </cell>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D100">
            <v>26</v>
          </cell>
          <cell r="AE100">
            <v>1</v>
          </cell>
          <cell r="AF100">
            <v>2558</v>
          </cell>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xml:space="preserve">
19</v>
          </cell>
          <cell r="BO100" t="str">
            <v xml:space="preserve">
6</v>
          </cell>
          <cell r="BP100" t="str">
            <v xml:space="preserve">
2567</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B100">
            <v>5</v>
          </cell>
          <cell r="CC100" t="str">
            <v>นักศึกษาฝึกงาน//วรกมล</v>
          </cell>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G101">
            <v>22</v>
          </cell>
          <cell r="AH101">
            <v>7</v>
          </cell>
          <cell r="AI101">
            <v>2557</v>
          </cell>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J101">
            <v>5</v>
          </cell>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AA102">
            <v>16</v>
          </cell>
          <cell r="AB102">
            <v>5</v>
          </cell>
          <cell r="AC102">
            <v>2555</v>
          </cell>
          <cell r="AG102">
            <v>29</v>
          </cell>
          <cell r="AH102">
            <v>10</v>
          </cell>
          <cell r="AI102">
            <v>2555</v>
          </cell>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CC102" t="str">
            <v>นักศึกษาฝึกงาน//วรกมล</v>
          </cell>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B103">
            <v>14</v>
          </cell>
          <cell r="CC103" t="str">
            <v>นักศึกษาฝึกงาน//วรกมล</v>
          </cell>
          <cell r="CK103" t="str">
            <v>นักศึกษาฝึกงาน//วรกมล</v>
          </cell>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D104">
            <v>8</v>
          </cell>
          <cell r="AE104">
            <v>7</v>
          </cell>
          <cell r="AF104">
            <v>2557</v>
          </cell>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B104">
            <v>3</v>
          </cell>
          <cell r="CC104" t="str">
            <v>นักศึกษาฝึกงาน//วรกมล</v>
          </cell>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AA105">
            <v>21</v>
          </cell>
          <cell r="AB105">
            <v>1</v>
          </cell>
          <cell r="AC105">
            <v>2557</v>
          </cell>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B105">
            <v>4</v>
          </cell>
          <cell r="CC105" t="str">
            <v>นักศึกษาฝึกงาน//วรกมล</v>
          </cell>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AA106">
            <v>26</v>
          </cell>
          <cell r="AB106">
            <v>11</v>
          </cell>
          <cell r="AC106">
            <v>2555</v>
          </cell>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06" t="str">
            <v>นักศึกษาฝึกงาน//วรกมล</v>
          </cell>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AA107">
            <v>13</v>
          </cell>
          <cell r="AB107">
            <v>11</v>
          </cell>
          <cell r="AC107">
            <v>2555</v>
          </cell>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C107" t="str">
            <v>นักศึกษาฝึกงาน//วรกมล</v>
          </cell>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S108" t="str">
            <v>จังหวัดเชียงใหม่</v>
          </cell>
          <cell r="T108" t="str">
            <v>ผบ.566</v>
          </cell>
          <cell r="U108" t="str">
            <v>2557</v>
          </cell>
          <cell r="V108" t="str">
            <v>ผบ.737</v>
          </cell>
          <cell r="W108">
            <v>2557</v>
          </cell>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AA109">
            <v>29</v>
          </cell>
          <cell r="AB109">
            <v>7</v>
          </cell>
          <cell r="AC109">
            <v>2557</v>
          </cell>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B109">
            <v>4</v>
          </cell>
          <cell r="CC109" t="str">
            <v>นักศึกษาฝึกงาน//วรกมล</v>
          </cell>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B110">
            <v>4</v>
          </cell>
          <cell r="CC110" t="str">
            <v>นักศึกษาฝึกงาน//วรกมล</v>
          </cell>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AA111">
            <v>26</v>
          </cell>
          <cell r="AB111">
            <v>5</v>
          </cell>
          <cell r="AC111">
            <v>2557</v>
          </cell>
          <cell r="AG111">
            <v>11</v>
          </cell>
          <cell r="AH111">
            <v>2</v>
          </cell>
          <cell r="AI111">
            <v>2559</v>
          </cell>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B111">
            <v>5</v>
          </cell>
          <cell r="CC111" t="str">
            <v>นักศึกษาฝึกงาน//วรกมล</v>
          </cell>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AA112">
            <v>8</v>
          </cell>
          <cell r="AB112">
            <v>7</v>
          </cell>
          <cell r="AC112">
            <v>2557</v>
          </cell>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B112">
            <v>4</v>
          </cell>
          <cell r="CC112" t="str">
            <v>นักศึกษาฝึกงาน//วรกมล</v>
          </cell>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t="str">
            <v/>
          </cell>
          <cell r="BO113" t="str">
            <v/>
          </cell>
          <cell r="BP113" t="str">
            <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G114">
            <v>22</v>
          </cell>
          <cell r="AH114">
            <v>7</v>
          </cell>
          <cell r="AI114">
            <v>2557</v>
          </cell>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G115">
            <v>6</v>
          </cell>
          <cell r="AH115">
            <v>10</v>
          </cell>
          <cell r="AI115">
            <v>2557</v>
          </cell>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J115">
            <v>4</v>
          </cell>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D116">
            <v>6</v>
          </cell>
          <cell r="AE116">
            <v>5</v>
          </cell>
          <cell r="AF116">
            <v>2557</v>
          </cell>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B116">
            <v>3</v>
          </cell>
          <cell r="CC116" t="str">
            <v>นักศึกษาฝึกงาน//วรกมล</v>
          </cell>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AA117">
            <v>7</v>
          </cell>
          <cell r="AB117">
            <v>10</v>
          </cell>
          <cell r="AC117">
            <v>2557</v>
          </cell>
          <cell r="AG117">
            <v>24</v>
          </cell>
          <cell r="AH117">
            <v>2</v>
          </cell>
          <cell r="AI117">
            <v>2559</v>
          </cell>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J117">
            <v>5</v>
          </cell>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AA118">
            <v>14</v>
          </cell>
          <cell r="AB118">
            <v>8</v>
          </cell>
          <cell r="AC118">
            <v>2555</v>
          </cell>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CC118" t="str">
            <v>นักศึกษาฝึกงาน//วรกมล</v>
          </cell>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AA119">
            <v>19</v>
          </cell>
          <cell r="AB119">
            <v>6</v>
          </cell>
          <cell r="AC119">
            <v>2555</v>
          </cell>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B119">
            <v>2</v>
          </cell>
          <cell r="CC119" t="str">
            <v>นักศึกษาฝึกงาน//วรกมล</v>
          </cell>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AA120">
            <v>5</v>
          </cell>
          <cell r="AB120">
            <v>11</v>
          </cell>
          <cell r="AC120">
            <v>2557</v>
          </cell>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B120">
            <v>4</v>
          </cell>
          <cell r="CC120" t="str">
            <v>นักศึกษาฝึกงาน//วรกมล</v>
          </cell>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AA121">
            <v>6</v>
          </cell>
          <cell r="AB121">
            <v>5</v>
          </cell>
          <cell r="AC121">
            <v>2557</v>
          </cell>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D122">
            <v>2</v>
          </cell>
          <cell r="AE122">
            <v>9</v>
          </cell>
          <cell r="AF122">
            <v>2556</v>
          </cell>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B122">
            <v>4</v>
          </cell>
          <cell r="CC122" t="str">
            <v>นักศึกษาฝึกงาน//วรกมล</v>
          </cell>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G123">
            <v>6</v>
          </cell>
          <cell r="AH123">
            <v>1</v>
          </cell>
          <cell r="AI123">
            <v>2558</v>
          </cell>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B123">
            <v>3</v>
          </cell>
          <cell r="CC123" t="str">
            <v>นักศึกษาฝึกงาน//วรกมล</v>
          </cell>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S124" t="str">
            <v>จังหวัดสีคิ้ว</v>
          </cell>
          <cell r="T124" t="str">
            <v>ผบ.655</v>
          </cell>
          <cell r="U124" t="str">
            <v>2554</v>
          </cell>
          <cell r="V124" t="str">
            <v>ผบ.4217</v>
          </cell>
          <cell r="W124">
            <v>2555</v>
          </cell>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B124">
            <v>2</v>
          </cell>
          <cell r="CC124" t="str">
            <v>นักศึกษาฝึกงาน//วรกมล</v>
          </cell>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AA125">
            <v>18</v>
          </cell>
          <cell r="AB125">
            <v>9</v>
          </cell>
          <cell r="AC125">
            <v>2557</v>
          </cell>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B125">
            <v>5</v>
          </cell>
          <cell r="CC125" t="str">
            <v>นักศึกษาฝึกงาน//วรกมล</v>
          </cell>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B126">
            <v>4</v>
          </cell>
          <cell r="CC126" t="str">
            <v>นักศึกษาฝึกงาน//วรกมล</v>
          </cell>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D127">
            <v>3</v>
          </cell>
          <cell r="AE127">
            <v>11</v>
          </cell>
          <cell r="AF127">
            <v>2557</v>
          </cell>
          <cell r="AG127">
            <v>6</v>
          </cell>
          <cell r="AH127">
            <v>6</v>
          </cell>
          <cell r="AI127">
            <v>2562</v>
          </cell>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B127">
            <v>6</v>
          </cell>
          <cell r="CC127" t="str">
            <v>นักศึกษาฝึกงาน//วรกมล</v>
          </cell>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AA128">
            <v>16</v>
          </cell>
          <cell r="AB128">
            <v>12</v>
          </cell>
          <cell r="AC128">
            <v>2557</v>
          </cell>
          <cell r="AG128">
            <v>19</v>
          </cell>
          <cell r="AH128">
            <v>10</v>
          </cell>
          <cell r="AI128">
            <v>2560</v>
          </cell>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B128">
            <v>6</v>
          </cell>
          <cell r="CC128" t="str">
            <v>นักศึกษาฝึกงาน//วรกมล</v>
          </cell>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AA129">
            <v>14</v>
          </cell>
          <cell r="AB129">
            <v>5</v>
          </cell>
          <cell r="AC129">
            <v>2555</v>
          </cell>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B129">
            <v>5</v>
          </cell>
          <cell r="CC129" t="str">
            <v>นักศึกษาฝึกงาน//วรกมล</v>
          </cell>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AA130">
            <v>2</v>
          </cell>
          <cell r="AB130">
            <v>6</v>
          </cell>
          <cell r="AC130">
            <v>2557</v>
          </cell>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CC130" t="str">
            <v>นักศึกษาฝึกงาน//วรกมล</v>
          </cell>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B131">
            <v>5</v>
          </cell>
          <cell r="CC131" t="str">
            <v>นักศึกษาฝึกงาน//วรกมล</v>
          </cell>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J132">
            <v>3</v>
          </cell>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B133">
            <v>5</v>
          </cell>
          <cell r="CC133" t="str">
            <v>นักศึกษาฝึกงาน//วรกมล</v>
          </cell>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B134">
            <v>6</v>
          </cell>
          <cell r="CC134" t="str">
            <v>นักศึกษาฝึกงาน//วรกมล</v>
          </cell>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AA135">
            <v>27</v>
          </cell>
          <cell r="AB135">
            <v>8</v>
          </cell>
          <cell r="AC135">
            <v>2556</v>
          </cell>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B135">
            <v>3</v>
          </cell>
          <cell r="CC135" t="str">
            <v>นักศึกษาฝึกงาน//วรกมล</v>
          </cell>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G136">
            <v>10</v>
          </cell>
          <cell r="AH136">
            <v>2</v>
          </cell>
          <cell r="AI136">
            <v>2557</v>
          </cell>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B136">
            <v>5</v>
          </cell>
          <cell r="CC136" t="str">
            <v>นักศึกษาฝึกงาน//วรกมล</v>
          </cell>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D137">
            <v>12</v>
          </cell>
          <cell r="AE137">
            <v>11</v>
          </cell>
          <cell r="AF137">
            <v>2556</v>
          </cell>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B137">
            <v>5</v>
          </cell>
          <cell r="CC137" t="str">
            <v>นักศึกษาฝึกงาน//วรกมล</v>
          </cell>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AA138">
            <v>11</v>
          </cell>
          <cell r="AB138">
            <v>12</v>
          </cell>
          <cell r="AC138">
            <v>2557</v>
          </cell>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AA139">
            <v>9</v>
          </cell>
          <cell r="AB139">
            <v>12</v>
          </cell>
          <cell r="AC139">
            <v>2557</v>
          </cell>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J139">
            <v>4</v>
          </cell>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G141">
            <v>2</v>
          </cell>
          <cell r="AH141">
            <v>6</v>
          </cell>
          <cell r="AI141">
            <v>2557</v>
          </cell>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AA142">
            <v>15</v>
          </cell>
          <cell r="AB142">
            <v>12</v>
          </cell>
          <cell r="AC142">
            <v>2557</v>
          </cell>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AA143">
            <v>6</v>
          </cell>
          <cell r="AB143">
            <v>8</v>
          </cell>
          <cell r="AC143">
            <v>2556</v>
          </cell>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B143">
            <v>4</v>
          </cell>
          <cell r="CC143" t="str">
            <v>นักศึกษาฝึกงาน//วรกมล</v>
          </cell>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AA144">
            <v>19</v>
          </cell>
          <cell r="AB144">
            <v>11</v>
          </cell>
          <cell r="AC144">
            <v>2556</v>
          </cell>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B144">
            <v>14</v>
          </cell>
          <cell r="CC144" t="str">
            <v>นักศึกษาฝึกงาน//วรกมล</v>
          </cell>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AA145">
            <v>25</v>
          </cell>
          <cell r="AB145">
            <v>3</v>
          </cell>
          <cell r="AC145">
            <v>2557</v>
          </cell>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B146">
            <v>4</v>
          </cell>
          <cell r="CC146" t="str">
            <v>นักศึกษาฝึกงาน//วรกมล</v>
          </cell>
          <cell r="CM146">
            <v>243468</v>
          </cell>
          <cell r="CU146">
            <v>243468</v>
          </cell>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AA148">
            <v>19</v>
          </cell>
          <cell r="AB148">
            <v>6</v>
          </cell>
          <cell r="AC148">
            <v>2555</v>
          </cell>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B148">
            <v>4</v>
          </cell>
          <cell r="CC148" t="str">
            <v>นักศึกษาฝึกงาน//วรกมล</v>
          </cell>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B149">
            <v>5</v>
          </cell>
          <cell r="CC149" t="str">
            <v>นักศึกษาฝึกงาน//วรกมล</v>
          </cell>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AA150">
            <v>29</v>
          </cell>
          <cell r="AB150">
            <v>7</v>
          </cell>
          <cell r="AC150">
            <v>2556</v>
          </cell>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B150">
            <v>4</v>
          </cell>
          <cell r="CC150" t="str">
            <v>นักศึกษาฝึกงาน//วรกมล</v>
          </cell>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G151">
            <v>8</v>
          </cell>
          <cell r="AH151">
            <v>9</v>
          </cell>
          <cell r="AI151">
            <v>2557</v>
          </cell>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AA152">
            <v>29</v>
          </cell>
          <cell r="AB152">
            <v>7</v>
          </cell>
          <cell r="AC152">
            <v>2556</v>
          </cell>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B152">
            <v>6</v>
          </cell>
          <cell r="CC152" t="str">
            <v>นักศึกษาฝึกงาน//วรกมล</v>
          </cell>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AA153">
            <v>11</v>
          </cell>
          <cell r="AB153">
            <v>11</v>
          </cell>
          <cell r="AC153">
            <v>2557</v>
          </cell>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AA156">
            <v>12</v>
          </cell>
          <cell r="AB156">
            <v>11</v>
          </cell>
          <cell r="AC156">
            <v>2557</v>
          </cell>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D157">
            <v>12</v>
          </cell>
          <cell r="AE157">
            <v>5</v>
          </cell>
          <cell r="AF157">
            <v>2557</v>
          </cell>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AA158">
            <v>26</v>
          </cell>
          <cell r="AB158">
            <v>11</v>
          </cell>
          <cell r="AC158">
            <v>2556</v>
          </cell>
          <cell r="AG158">
            <v>2</v>
          </cell>
          <cell r="AH158">
            <v>6</v>
          </cell>
          <cell r="AI158">
            <v>2557</v>
          </cell>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B158">
            <v>5</v>
          </cell>
          <cell r="CC158" t="str">
            <v>นักศึกษาฝึกงาน//วรกมล</v>
          </cell>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G159">
            <v>10</v>
          </cell>
          <cell r="AH159">
            <v>3</v>
          </cell>
          <cell r="AI159">
            <v>2558</v>
          </cell>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xml:space="preserve">
19</v>
          </cell>
          <cell r="BO159" t="str">
            <v xml:space="preserve">
6</v>
          </cell>
          <cell r="BP159" t="str">
            <v xml:space="preserve">
2567</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B159">
            <v>5</v>
          </cell>
          <cell r="CC159" t="str">
            <v>สรวงสุดา</v>
          </cell>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BB160" t="str">
            <v>สืบทรัพย์สำนักงานอื่นฟ้อง (คำสั่ง 12/10/2565)//สืบแล้ว รายงานผล วันที่ 16/1/2566 สืบทรัพย์ครั้งที่ 2 (คำสั่ง 10/04/2568) // รายงานผลสืบทรัพย์วันที่ 11/06/2568</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cell r="CD160" t="str">
            <v>1.นายมานะ บุญมาวงค์
2.นางสาวจารุณี ละเหลี่ยม</v>
          </cell>
          <cell r="CE160" t="str">
            <v>จำเลยที่ 1
จำเลยที่ 2</v>
          </cell>
          <cell r="CF160" t="str">
            <v>1-5805-00003-10-0
5-5019-00002-77-5</v>
          </cell>
          <cell r="CG1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CH160" t="str">
            <v>ไม่พบ</v>
          </cell>
          <cell r="CK160" t="str">
            <v>ปฏิยุทธ์</v>
          </cell>
          <cell r="CT160">
            <v>244146</v>
          </cell>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G161">
            <v>16</v>
          </cell>
          <cell r="AH161">
            <v>9</v>
          </cell>
          <cell r="AI161">
            <v>2559</v>
          </cell>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AA162">
            <v>20</v>
          </cell>
          <cell r="AB162">
            <v>6</v>
          </cell>
          <cell r="AC162">
            <v>2559</v>
          </cell>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K162" t="str">
            <v>ปฏิยุทธ์</v>
          </cell>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S163" t="str">
            <v>แขวงเชียงใหม่</v>
          </cell>
          <cell r="T163" t="str">
            <v>ผบ.9066</v>
          </cell>
          <cell r="U163" t="str">
            <v>2558</v>
          </cell>
          <cell r="V163" t="str">
            <v>ผบ.9990</v>
          </cell>
          <cell r="W163">
            <v>2558</v>
          </cell>
          <cell r="X163">
            <v>19</v>
          </cell>
          <cell r="Y163">
            <v>12</v>
          </cell>
          <cell r="Z163">
            <v>2558</v>
          </cell>
          <cell r="AD163">
            <v>19</v>
          </cell>
          <cell r="AE163">
            <v>12</v>
          </cell>
          <cell r="AF163">
            <v>2558</v>
          </cell>
          <cell r="AG163">
            <v>18</v>
          </cell>
          <cell r="AH163">
            <v>1</v>
          </cell>
          <cell r="AI163">
            <v>2560</v>
          </cell>
          <cell r="BB163" t="str">
            <v>สืบทรัพย์สำนักงานอื่นฟ้อง(คำสั่ง 8/12/2564)//สืบแล้ว รายงานผล วันที่ 8/1/2565 // สืบรอบ 2 (คำสั่ง 29/11/2566)//รายงานผลสืบ 18/7/2567</v>
          </cell>
          <cell r="BC163" t="str">
            <v>1500,
1500</v>
          </cell>
          <cell r="BD163" t="str">
            <v>9
20</v>
          </cell>
          <cell r="BE163" t="str">
            <v>6
6</v>
          </cell>
          <cell r="BF163" t="str">
            <v>2566
2568</v>
          </cell>
          <cell r="BG163">
            <v>0</v>
          </cell>
          <cell r="BH163" t="str">
            <v>-</v>
          </cell>
          <cell r="BI163" t="str">
            <v>-</v>
          </cell>
          <cell r="BJ163" t="str">
            <v>-</v>
          </cell>
          <cell r="BK163">
            <v>0</v>
          </cell>
          <cell r="BL163" t="str">
            <v>1340,
1410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J163">
            <v>5</v>
          </cell>
          <cell r="CK163" t="str">
            <v>นุสบา</v>
          </cell>
          <cell r="CL163">
            <v>243852</v>
          </cell>
          <cell r="CM163">
            <v>243367</v>
          </cell>
          <cell r="CT163">
            <v>243852</v>
          </cell>
          <cell r="CU163">
            <v>243367</v>
          </cell>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D164">
            <v>7</v>
          </cell>
          <cell r="AE164">
            <v>6</v>
          </cell>
          <cell r="AF164">
            <v>2559</v>
          </cell>
          <cell r="AG164">
            <v>25</v>
          </cell>
          <cell r="AH164">
            <v>4</v>
          </cell>
          <cell r="AI164">
            <v>2561</v>
          </cell>
          <cell r="BB164" t="str">
            <v>สืบทรัพย์สำนักงานอื่นฟ้อง(คำสั่ง 8/12/2564)//สืบแล้ว รายงานผล วันที่ 8/1/2565//คำสั่งสืบทรัพย์ครั้งที่ 2 (2/4/2568)//รายงานผลสืบทรัพย์ครั้งที่ 2 4/6/2568</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D164" t="str">
            <v>1.นายจอมเดช  กุศล
2.นางอรวรรณ  กุศล
3.นายพีระพงษ์  สายหยุด
4.นางสาวมณฑิตา  ชัยเลิศ</v>
          </cell>
          <cell r="CE164" t="str">
            <v>จำเลยที่ 1
คู่สมรสจำเลยที่ 1
จำเลยที่ 2
คู่สมรสจำเลยที่ 2</v>
          </cell>
          <cell r="CF164" t="str">
            <v>3-5014-00570-19-1
3-5005-00431-65-5
5-1298-00001-06-9
3-5006-00502-78-3</v>
          </cell>
          <cell r="CG16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อ.บางบัวทอง จ.นนทบุรี
-ไม่พบว่ามีกรรมสิทธิ์ในที่ดิน อ.แม่ริม จ.เชียงใหม่
-ไม่พบว่ามีกรรมสิทธิ์ในที่ดิน อ.บางบัวทอง จ.นนทบุรี
-ไม่พบว่ามีกรรมสิทธิ์ในที่ดิน อ.สันทราย จ.เชียงใหม่
</v>
          </cell>
          <cell r="CH164" t="str">
            <v>ไม่พบทรัพย์</v>
          </cell>
          <cell r="CJ164">
            <v>4</v>
          </cell>
          <cell r="CK164" t="str">
            <v>นุสบา</v>
          </cell>
          <cell r="CM164">
            <v>243367</v>
          </cell>
          <cell r="CU164">
            <v>243367</v>
          </cell>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D165">
            <v>4</v>
          </cell>
          <cell r="AE165">
            <v>2</v>
          </cell>
          <cell r="AF165">
            <v>2562</v>
          </cell>
          <cell r="AG165">
            <v>25</v>
          </cell>
          <cell r="AH165">
            <v>3</v>
          </cell>
          <cell r="AI165">
            <v>2562</v>
          </cell>
          <cell r="BB165" t="str">
            <v>สืบทรัพย์สำนักงานอื่นฟ้อง(คำสั่ง 8/12/2564)//สืบแล้ว รายงานผล วันที่ 18/1/2565</v>
          </cell>
          <cell r="BC165" t="str">
            <v>600
600</v>
          </cell>
          <cell r="BD165" t="str">
            <v>18
30</v>
          </cell>
          <cell r="BE165" t="str">
            <v>1
4</v>
          </cell>
          <cell r="BF165" t="str">
            <v>2566
2568</v>
          </cell>
          <cell r="BG165">
            <v>0</v>
          </cell>
          <cell r="BH165" t="str">
            <v>-</v>
          </cell>
          <cell r="BI165" t="str">
            <v>-</v>
          </cell>
          <cell r="BJ165" t="str">
            <v>-</v>
          </cell>
          <cell r="BK165">
            <v>0</v>
          </cell>
          <cell r="BL165" t="str">
            <v>955
385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K165" t="str">
            <v>วชิราภรณ์</v>
          </cell>
          <cell r="CM165">
            <v>244061</v>
          </cell>
          <cell r="CU165">
            <v>244061</v>
          </cell>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D166">
            <v>11</v>
          </cell>
          <cell r="AE166">
            <v>12</v>
          </cell>
          <cell r="AF166">
            <v>2562</v>
          </cell>
          <cell r="AG166">
            <v>12</v>
          </cell>
          <cell r="AH166">
            <v>6</v>
          </cell>
          <cell r="AI166">
            <v>2563</v>
          </cell>
          <cell r="BB166" t="str">
            <v>สืบทรัพย์สำนักงานอื่นฟ้อง(คำสั่ง 8/12/2564))//สืบแล้ว รายงานผล วันที่ 8/1/2565//ปิดบัญชี จากการขาย</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AA167">
            <v>15</v>
          </cell>
          <cell r="AB167">
            <v>2</v>
          </cell>
          <cell r="AC167">
            <v>2559</v>
          </cell>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B167">
            <v>2</v>
          </cell>
          <cell r="CC167" t="str">
            <v>วรกมล</v>
          </cell>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AA168">
            <v>16</v>
          </cell>
          <cell r="AB168">
            <v>6</v>
          </cell>
          <cell r="AC168">
            <v>2564</v>
          </cell>
          <cell r="BB168" t="str">
            <v>สืบทรัพย์ (คำสั่ง 14/12/2564))//สืบแล้ว รายงานผล วันที่ 29/1/2565 คำสั่งสืบทรัพย์รอบที่ 2 17/4/2568 // รายงานผลสืบทรัพย์ 19/6/2568</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B168">
            <v>4</v>
          </cell>
          <cell r="CC168" t="str">
            <v>วรกมล</v>
          </cell>
          <cell r="CD168" t="str">
            <v>1.นางอำภา เรือนคำปัน
2.นายอนันต์ เรือนคำปัน
3.นายจักรพันธ์ กุยปวง
4.นางเทียม กุยปวง</v>
          </cell>
          <cell r="CE168" t="str">
            <v>จำเลยที่ 1
คู่สมรสจำเลยที่ 1
จำเลยที่ 2
คู่สมรสจำเลยที่ 2</v>
          </cell>
          <cell r="CF168" t="str">
            <v>3-5002-00065-73-4
3-5804-00329-21-2
3-5016-00013-62-7
3-5016-00025-53-6</v>
          </cell>
          <cell r="CG16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68" t="str">
            <v>ไม่พบ</v>
          </cell>
          <cell r="CK168" t="str">
            <v>ปฏิยุทธ์</v>
          </cell>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AA169">
            <v>16</v>
          </cell>
          <cell r="AB169">
            <v>6</v>
          </cell>
          <cell r="AC169">
            <v>2564</v>
          </cell>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B169">
            <v>4</v>
          </cell>
          <cell r="CC169" t="str">
            <v>วรกมล</v>
          </cell>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AA170">
            <v>16</v>
          </cell>
          <cell r="AB170">
            <v>6</v>
          </cell>
          <cell r="AC170">
            <v>2564</v>
          </cell>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B170">
            <v>2</v>
          </cell>
          <cell r="CC170" t="str">
            <v>วรกมล</v>
          </cell>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AA171">
            <v>24</v>
          </cell>
          <cell r="AB171">
            <v>6</v>
          </cell>
          <cell r="AC171">
            <v>2564</v>
          </cell>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B171">
            <v>5</v>
          </cell>
          <cell r="CC171" t="str">
            <v>วรกมล</v>
          </cell>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B172">
            <v>4</v>
          </cell>
          <cell r="CC172" t="str">
            <v>สรวงสุดา</v>
          </cell>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AA173">
            <v>8</v>
          </cell>
          <cell r="AB173">
            <v>5</v>
          </cell>
          <cell r="AC173">
            <v>2560</v>
          </cell>
          <cell r="BB173" t="str">
            <v>สืบทรัพย์ สำนักงานอื่นฟ้อง (คำสั่ง 16/12/2564)//สืบแล้ว ยังไม่ได้รายงานผล// รายงานผล วันที่ 7/3/2565//สืบครั้งที่ 2 
รายงานผลสืบ 31/7/2567</v>
          </cell>
          <cell r="BC173" t="str">
            <v>900
900</v>
          </cell>
          <cell r="BD173" t="str">
            <v>16
4</v>
          </cell>
          <cell r="BE173" t="str">
            <v>9
4</v>
          </cell>
          <cell r="BF173" t="str">
            <v>2565
2568</v>
          </cell>
          <cell r="BG173">
            <v>0</v>
          </cell>
          <cell r="BH173" t="str">
            <v>-</v>
          </cell>
          <cell r="BI173" t="str">
            <v>-</v>
          </cell>
          <cell r="BJ173" t="str">
            <v>-</v>
          </cell>
          <cell r="BK173">
            <v>0</v>
          </cell>
          <cell r="BL173" t="str">
            <v>1990
1115</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J173">
            <v>3</v>
          </cell>
          <cell r="CK173" t="str">
            <v>นุสบา</v>
          </cell>
          <cell r="CL173">
            <v>243852</v>
          </cell>
          <cell r="CM173">
            <v>243141</v>
          </cell>
          <cell r="CT173">
            <v>243852</v>
          </cell>
          <cell r="CU173">
            <v>243141</v>
          </cell>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D174">
            <v>24</v>
          </cell>
          <cell r="AE174">
            <v>11</v>
          </cell>
          <cell r="AF174">
            <v>2558</v>
          </cell>
          <cell r="AG174">
            <v>17</v>
          </cell>
          <cell r="AH174">
            <v>3</v>
          </cell>
          <cell r="AI174">
            <v>2559</v>
          </cell>
          <cell r="BB174" t="str">
            <v>สืบทรัพย์ สำนักงานอื่นฟ้อง (คำสั่ง 16/12/2564)//สืบแล้ว รายงานผล วันที่ 29/1/2565 // สืบรอบ 2 (คำสั่ง 29/11/2566)//รายงานผลสืบ 18/7/2567</v>
          </cell>
          <cell r="BC174" t="str">
            <v>1200
1200</v>
          </cell>
          <cell r="BD174" t="str">
            <v>25
30</v>
          </cell>
          <cell r="BE174" t="str">
            <v>5
4</v>
          </cell>
          <cell r="BF174" t="str">
            <v>2565
2568</v>
          </cell>
          <cell r="BG174">
            <v>0</v>
          </cell>
          <cell r="BH174" t="str">
            <v>-</v>
          </cell>
          <cell r="BI174" t="str">
            <v>-</v>
          </cell>
          <cell r="BJ174" t="str">
            <v>-</v>
          </cell>
          <cell r="BK174">
            <v>0</v>
          </cell>
          <cell r="BL174" t="str">
            <v>1380
1360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J174">
            <v>4</v>
          </cell>
          <cell r="CK174" t="str">
            <v>นุสบา</v>
          </cell>
          <cell r="CL174">
            <v>243852</v>
          </cell>
          <cell r="CT174">
            <v>243852</v>
          </cell>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AA175">
            <v>23</v>
          </cell>
          <cell r="AB175">
            <v>9</v>
          </cell>
          <cell r="AC175">
            <v>2556</v>
          </cell>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C175" t="str">
            <v>เกศินี</v>
          </cell>
          <cell r="CM175">
            <v>243468</v>
          </cell>
          <cell r="CU175">
            <v>243468</v>
          </cell>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BB176" t="str">
            <v>สืบทรัพย์ (คำสั่ง 22/12/2564)//สืบแล้ว  รายงานผล วันที่ 3/3/2565 //สืบครั้งที่ 2 รายงานผลสืบ 7/11/2567</v>
          </cell>
          <cell r="BC176" t="str">
            <v>600
900</v>
          </cell>
          <cell r="BD176" t="str">
            <v>12
30</v>
          </cell>
          <cell r="BE176" t="str">
            <v>5
5</v>
          </cell>
          <cell r="BF176" t="str">
            <v>2566
2568</v>
          </cell>
          <cell r="BG176">
            <v>0</v>
          </cell>
          <cell r="BH176" t="str">
            <v>-</v>
          </cell>
          <cell r="BI176" t="str">
            <v>-</v>
          </cell>
          <cell r="BJ176" t="str">
            <v>-</v>
          </cell>
          <cell r="BK176">
            <v>0</v>
          </cell>
          <cell r="BL176" t="str">
            <v>665
675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J176">
            <v>3</v>
          </cell>
          <cell r="CK176" t="str">
            <v>นุสบา</v>
          </cell>
          <cell r="CL176" t="str">
            <v>19/1/2565,
14/11/2567</v>
          </cell>
          <cell r="CM176">
            <v>243333</v>
          </cell>
          <cell r="CT176" t="str">
            <v>19/1/2565,
14/11/2567</v>
          </cell>
          <cell r="CU176">
            <v>243333</v>
          </cell>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L177">
            <v>242907</v>
          </cell>
          <cell r="CM177">
            <v>243333</v>
          </cell>
          <cell r="CT177">
            <v>242907</v>
          </cell>
          <cell r="CU177">
            <v>243333</v>
          </cell>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L178">
            <v>242942</v>
          </cell>
          <cell r="CM178">
            <v>243218</v>
          </cell>
          <cell r="CT178">
            <v>242942</v>
          </cell>
          <cell r="CU178">
            <v>243218</v>
          </cell>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D179">
            <v>10</v>
          </cell>
          <cell r="AE179">
            <v>9</v>
          </cell>
          <cell r="AF179">
            <v>2563</v>
          </cell>
          <cell r="AG179">
            <v>17</v>
          </cell>
          <cell r="AH179">
            <v>3</v>
          </cell>
          <cell r="AI179">
            <v>2564</v>
          </cell>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B179">
            <v>5</v>
          </cell>
          <cell r="CC179" t="str">
            <v>เกศินี</v>
          </cell>
          <cell r="CL179">
            <v>242913</v>
          </cell>
          <cell r="CM179">
            <v>243397</v>
          </cell>
          <cell r="CT179">
            <v>242913</v>
          </cell>
          <cell r="CU179">
            <v>243397</v>
          </cell>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AA180">
            <v>31</v>
          </cell>
          <cell r="AB180">
            <v>8</v>
          </cell>
          <cell r="AC180">
            <v>2564</v>
          </cell>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B180">
            <v>6</v>
          </cell>
          <cell r="CC180" t="str">
            <v>เกศินี</v>
          </cell>
          <cell r="CL180">
            <v>242913</v>
          </cell>
          <cell r="CM180">
            <v>243397</v>
          </cell>
          <cell r="CT180">
            <v>242913</v>
          </cell>
          <cell r="CU180">
            <v>243397</v>
          </cell>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J181">
            <v>2</v>
          </cell>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B182">
            <v>3</v>
          </cell>
          <cell r="CC182" t="str">
            <v>เกศินี</v>
          </cell>
          <cell r="CL182">
            <v>242913</v>
          </cell>
          <cell r="CM182">
            <v>243397</v>
          </cell>
          <cell r="CT182">
            <v>242913</v>
          </cell>
          <cell r="CU182">
            <v>243397</v>
          </cell>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AA183">
            <v>26</v>
          </cell>
          <cell r="AB183">
            <v>11</v>
          </cell>
          <cell r="AC183">
            <v>2564</v>
          </cell>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B183">
            <v>6</v>
          </cell>
          <cell r="CC183" t="str">
            <v>เกศินี</v>
          </cell>
          <cell r="CL183">
            <v>242942</v>
          </cell>
          <cell r="CM183">
            <v>243397</v>
          </cell>
          <cell r="CT183">
            <v>242942</v>
          </cell>
          <cell r="CU183">
            <v>243397</v>
          </cell>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AA184">
            <v>10</v>
          </cell>
          <cell r="AB184">
            <v>3</v>
          </cell>
          <cell r="AC184">
            <v>2564</v>
          </cell>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B184">
            <v>6</v>
          </cell>
          <cell r="CC184" t="str">
            <v>จันทร์นิภา</v>
          </cell>
          <cell r="CL184">
            <v>242913</v>
          </cell>
          <cell r="CM184">
            <v>243467</v>
          </cell>
          <cell r="CT184">
            <v>242913</v>
          </cell>
          <cell r="CU184">
            <v>243467</v>
          </cell>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AA185">
            <v>10</v>
          </cell>
          <cell r="AB185">
            <v>3</v>
          </cell>
          <cell r="AC185">
            <v>2564</v>
          </cell>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L185">
            <v>242913</v>
          </cell>
          <cell r="CM185">
            <v>243333</v>
          </cell>
          <cell r="CT185">
            <v>242913</v>
          </cell>
          <cell r="CU185">
            <v>243333</v>
          </cell>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B186">
            <v>5</v>
          </cell>
          <cell r="CC186" t="str">
            <v>เกศินี</v>
          </cell>
          <cell r="CL186">
            <v>242913</v>
          </cell>
          <cell r="CM186">
            <v>243397</v>
          </cell>
          <cell r="CT186">
            <v>242913</v>
          </cell>
          <cell r="CU186">
            <v>243397</v>
          </cell>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BB187" t="str">
            <v>สืบทรัพย์ (คำสั่ง 16/3/2565)//สืบแล้ว  รายงานผล วันที่ 9/5/2565//สืบครั้งที่ 2 รายงานผล 25/6/2567</v>
          </cell>
          <cell r="BC187" t="str">
            <v>900,
900</v>
          </cell>
          <cell r="BD187" t="str">
            <v>25
25</v>
          </cell>
          <cell r="BE187" t="str">
            <v>11
6</v>
          </cell>
          <cell r="BF187" t="str">
            <v>2565
2568</v>
          </cell>
          <cell r="BG187">
            <v>0</v>
          </cell>
          <cell r="BH187" t="str">
            <v>-</v>
          </cell>
          <cell r="BI187" t="str">
            <v>-</v>
          </cell>
          <cell r="BJ187" t="str">
            <v>-</v>
          </cell>
          <cell r="BK187">
            <v>0</v>
          </cell>
          <cell r="BL187" t="str">
            <v>930,
1085</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AA188">
            <v>26</v>
          </cell>
          <cell r="AB188">
            <v>8</v>
          </cell>
          <cell r="AC188">
            <v>2564</v>
          </cell>
          <cell r="BB188" t="str">
            <v>สืบทรัพย์ (คำสั่ง 22/12/2564)//สืบแล้ว  รายงานผล วันที่ 3/3/2565//สืบครั้งที่ 2 รายงานผลสืบ 7/11/2567</v>
          </cell>
          <cell r="BC188" t="str">
            <v>1800
1800</v>
          </cell>
          <cell r="BD188" t="str">
            <v>12
7</v>
          </cell>
          <cell r="BE188" t="str">
            <v>5
5</v>
          </cell>
          <cell r="BF188" t="str">
            <v>2566
2568</v>
          </cell>
          <cell r="BG188">
            <v>0</v>
          </cell>
          <cell r="BH188" t="str">
            <v>-</v>
          </cell>
          <cell r="BI188" t="str">
            <v>-</v>
          </cell>
          <cell r="BJ188" t="str">
            <v>-</v>
          </cell>
          <cell r="BK188">
            <v>0</v>
          </cell>
          <cell r="BL188" t="str">
            <v>1745
695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J188">
            <v>6</v>
          </cell>
          <cell r="CK188" t="str">
            <v>นุสบา</v>
          </cell>
          <cell r="CL188" t="str">
            <v>19/1/2565,
14/11/2567</v>
          </cell>
          <cell r="CM188">
            <v>243333</v>
          </cell>
          <cell r="CT188" t="str">
            <v>19/1/2565,
14/11/2567</v>
          </cell>
          <cell r="CU188">
            <v>243333</v>
          </cell>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AA189">
            <v>5</v>
          </cell>
          <cell r="AB189">
            <v>10</v>
          </cell>
          <cell r="AC189">
            <v>2564</v>
          </cell>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B189">
            <v>1</v>
          </cell>
          <cell r="CC189" t="str">
            <v>วรกมล</v>
          </cell>
          <cell r="CL189">
            <v>242913</v>
          </cell>
          <cell r="CM189">
            <v>243397</v>
          </cell>
          <cell r="CT189">
            <v>242913</v>
          </cell>
          <cell r="CU189">
            <v>243397</v>
          </cell>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AA190">
            <v>24</v>
          </cell>
          <cell r="AB190">
            <v>6</v>
          </cell>
          <cell r="AC190">
            <v>2564</v>
          </cell>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L190">
            <v>242971</v>
          </cell>
          <cell r="CM190">
            <v>243088</v>
          </cell>
          <cell r="CT190">
            <v>242971</v>
          </cell>
          <cell r="CU190">
            <v>243088</v>
          </cell>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AA191">
            <v>14</v>
          </cell>
          <cell r="AB191">
            <v>6</v>
          </cell>
          <cell r="AC191">
            <v>2564</v>
          </cell>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L191">
            <v>242971</v>
          </cell>
          <cell r="CM191">
            <v>243088</v>
          </cell>
          <cell r="CT191">
            <v>242971</v>
          </cell>
          <cell r="CU191">
            <v>243088</v>
          </cell>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AA192">
            <v>16</v>
          </cell>
          <cell r="AB192">
            <v>6</v>
          </cell>
          <cell r="AC192">
            <v>2564</v>
          </cell>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L192">
            <v>242971</v>
          </cell>
          <cell r="CM192">
            <v>243088</v>
          </cell>
          <cell r="CT192">
            <v>242971</v>
          </cell>
          <cell r="CU192">
            <v>243088</v>
          </cell>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AA193">
            <v>21</v>
          </cell>
          <cell r="AB193">
            <v>6</v>
          </cell>
          <cell r="AC193">
            <v>2564</v>
          </cell>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L193">
            <v>242971</v>
          </cell>
          <cell r="CM193">
            <v>243088</v>
          </cell>
          <cell r="CT193">
            <v>242971</v>
          </cell>
          <cell r="CU193">
            <v>243088</v>
          </cell>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AA194">
            <v>16</v>
          </cell>
          <cell r="AB194">
            <v>6</v>
          </cell>
          <cell r="AC194">
            <v>2564</v>
          </cell>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L194">
            <v>242971</v>
          </cell>
          <cell r="CM194">
            <v>243088</v>
          </cell>
          <cell r="CT194">
            <v>242971</v>
          </cell>
          <cell r="CU194">
            <v>243088</v>
          </cell>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AA195">
            <v>24</v>
          </cell>
          <cell r="AB195">
            <v>6</v>
          </cell>
          <cell r="AC195">
            <v>2564</v>
          </cell>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L195">
            <v>242971</v>
          </cell>
          <cell r="CM195">
            <v>243088</v>
          </cell>
          <cell r="CT195">
            <v>242971</v>
          </cell>
          <cell r="CU195">
            <v>243088</v>
          </cell>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AA196">
            <v>16</v>
          </cell>
          <cell r="AB196">
            <v>6</v>
          </cell>
          <cell r="AC196">
            <v>2564</v>
          </cell>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B196">
            <v>6</v>
          </cell>
          <cell r="CC196" t="str">
            <v>วรกมล</v>
          </cell>
          <cell r="CL196">
            <v>242971</v>
          </cell>
          <cell r="CT196">
            <v>242971</v>
          </cell>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AA197">
            <v>15</v>
          </cell>
          <cell r="AB197">
            <v>6</v>
          </cell>
          <cell r="AC197">
            <v>2564</v>
          </cell>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L197">
            <v>242971</v>
          </cell>
          <cell r="CM197">
            <v>243088</v>
          </cell>
          <cell r="CT197">
            <v>242971</v>
          </cell>
          <cell r="CU197">
            <v>243088</v>
          </cell>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AA198">
            <v>15</v>
          </cell>
          <cell r="AB198">
            <v>6</v>
          </cell>
          <cell r="AC198">
            <v>2564</v>
          </cell>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J198" t="str">
            <v>ปฏิยุทธ์</v>
          </cell>
          <cell r="CL198">
            <v>242971</v>
          </cell>
          <cell r="CM198">
            <v>243088</v>
          </cell>
          <cell r="CT198">
            <v>242971</v>
          </cell>
          <cell r="CU198">
            <v>243088</v>
          </cell>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AA199">
            <v>24</v>
          </cell>
          <cell r="AB199">
            <v>6</v>
          </cell>
          <cell r="AC199">
            <v>2564</v>
          </cell>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L199">
            <v>242971</v>
          </cell>
          <cell r="CM199">
            <v>243088</v>
          </cell>
          <cell r="CT199">
            <v>242971</v>
          </cell>
          <cell r="CU199">
            <v>243088</v>
          </cell>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L200">
            <v>242971</v>
          </cell>
          <cell r="CM200">
            <v>243088</v>
          </cell>
          <cell r="CT200">
            <v>242971</v>
          </cell>
          <cell r="CU200">
            <v>243088</v>
          </cell>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AA201">
            <v>24</v>
          </cell>
          <cell r="AB201">
            <v>6</v>
          </cell>
          <cell r="AC201">
            <v>2564</v>
          </cell>
          <cell r="BB201" t="str">
            <v>สืบทรัพย์ (คำสั่ง 24/12/2564) รายงานผล วันที่ 22/3/2565 // สืบทรัพย์ รอบที่ 2 (คำสั่ง 4/12/2568) รายงานวันที่ 1/2/2568</v>
          </cell>
          <cell r="BC201" t="str">
            <v>1200,
1200</v>
          </cell>
          <cell r="BD201" t="str">
            <v>12
11</v>
          </cell>
          <cell r="BE201" t="str">
            <v>4
6</v>
          </cell>
          <cell r="BF201" t="str">
            <v>2566
2568</v>
          </cell>
          <cell r="BG201">
            <v>0</v>
          </cell>
          <cell r="BH201" t="str">
            <v>-</v>
          </cell>
          <cell r="BI201" t="str">
            <v>-</v>
          </cell>
          <cell r="BJ201" t="str">
            <v>-</v>
          </cell>
          <cell r="BK201">
            <v>0</v>
          </cell>
          <cell r="BL201" t="str">
            <v>1895,
3160</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K201" t="str">
            <v>ปฏิยุทธ์</v>
          </cell>
          <cell r="CL201">
            <v>244031</v>
          </cell>
          <cell r="CM201">
            <v>244219</v>
          </cell>
          <cell r="CT201">
            <v>244031</v>
          </cell>
          <cell r="CU201">
            <v>244219</v>
          </cell>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AA202">
            <v>16</v>
          </cell>
          <cell r="AB202">
            <v>6</v>
          </cell>
          <cell r="AC202">
            <v>2564</v>
          </cell>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L202">
            <v>242971</v>
          </cell>
          <cell r="CM202">
            <v>243069</v>
          </cell>
          <cell r="CT202">
            <v>242971</v>
          </cell>
          <cell r="CU202">
            <v>243069</v>
          </cell>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AA203">
            <v>24</v>
          </cell>
          <cell r="AB203">
            <v>6</v>
          </cell>
          <cell r="AC203">
            <v>2564</v>
          </cell>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AA204">
            <v>23</v>
          </cell>
          <cell r="AB204">
            <v>11</v>
          </cell>
          <cell r="AC204">
            <v>2564</v>
          </cell>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L204">
            <v>242971</v>
          </cell>
          <cell r="CM204">
            <v>243069</v>
          </cell>
          <cell r="CT204">
            <v>242971</v>
          </cell>
          <cell r="CU204">
            <v>243069</v>
          </cell>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AA205">
            <v>24</v>
          </cell>
          <cell r="AB205">
            <v>6</v>
          </cell>
          <cell r="AC205">
            <v>2564</v>
          </cell>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05" t="str">
            <v>สรวงสุดา</v>
          </cell>
          <cell r="CL205">
            <v>242971</v>
          </cell>
          <cell r="CT205">
            <v>242971</v>
          </cell>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AA206">
            <v>15</v>
          </cell>
          <cell r="AB206">
            <v>6</v>
          </cell>
          <cell r="AC206">
            <v>2564</v>
          </cell>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CC206" t="str">
            <v>สรวงสุดา</v>
          </cell>
          <cell r="CL206">
            <v>242971</v>
          </cell>
          <cell r="CT206">
            <v>242971</v>
          </cell>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AA207">
            <v>24</v>
          </cell>
          <cell r="AB207">
            <v>6</v>
          </cell>
          <cell r="AC207">
            <v>2564</v>
          </cell>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L207">
            <v>242971</v>
          </cell>
          <cell r="CM207">
            <v>243069</v>
          </cell>
          <cell r="CT207">
            <v>242971</v>
          </cell>
          <cell r="CU207">
            <v>243069</v>
          </cell>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AA208">
            <v>15</v>
          </cell>
          <cell r="AB208">
            <v>6</v>
          </cell>
          <cell r="AC208">
            <v>2564</v>
          </cell>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CC208" t="str">
            <v>สรวงสุดา</v>
          </cell>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AA209">
            <v>24</v>
          </cell>
          <cell r="AB209">
            <v>6</v>
          </cell>
          <cell r="AC209">
            <v>2564</v>
          </cell>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09" t="str">
            <v>สรวงสุดา</v>
          </cell>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AA210">
            <v>24</v>
          </cell>
          <cell r="AB210">
            <v>6</v>
          </cell>
          <cell r="AC210">
            <v>2564</v>
          </cell>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CC210" t="str">
            <v>วรกมล</v>
          </cell>
          <cell r="CL210">
            <v>242971</v>
          </cell>
          <cell r="CT210">
            <v>242971</v>
          </cell>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AA211">
            <v>24</v>
          </cell>
          <cell r="AB211">
            <v>6</v>
          </cell>
          <cell r="AC211">
            <v>2564</v>
          </cell>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CC211" t="str">
            <v>วรกมล</v>
          </cell>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L212">
            <v>242971</v>
          </cell>
          <cell r="CM212">
            <v>243069</v>
          </cell>
          <cell r="CT212">
            <v>242971</v>
          </cell>
          <cell r="CU212">
            <v>243069</v>
          </cell>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D213">
            <v>2</v>
          </cell>
          <cell r="AE213">
            <v>2</v>
          </cell>
          <cell r="AF213">
            <v>2559</v>
          </cell>
          <cell r="AG213">
            <v>4</v>
          </cell>
          <cell r="AH213">
            <v>8</v>
          </cell>
          <cell r="AI213">
            <v>2559</v>
          </cell>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L213">
            <v>243004</v>
          </cell>
          <cell r="CM213">
            <v>243141</v>
          </cell>
          <cell r="CT213">
            <v>243004</v>
          </cell>
          <cell r="CU213">
            <v>243141</v>
          </cell>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BB214" t="str">
            <v>สืบทรัพย์ (คำสั่ง 14/1/2565)//สืบแล้ว  รายงานผล วันที่ 11/3/2565</v>
          </cell>
          <cell r="BC214" t="str">
            <v>1200
1200</v>
          </cell>
          <cell r="BD214" t="str">
            <v>24
30</v>
          </cell>
          <cell r="BE214" t="str">
            <v>8
4</v>
          </cell>
          <cell r="BF214" t="str">
            <v>2565
2568</v>
          </cell>
          <cell r="BG214">
            <v>0</v>
          </cell>
          <cell r="BH214" t="str">
            <v>-</v>
          </cell>
          <cell r="BI214" t="str">
            <v>-</v>
          </cell>
          <cell r="BJ214" t="str">
            <v>-</v>
          </cell>
          <cell r="BK214">
            <v>0</v>
          </cell>
          <cell r="BL214" t="str">
            <v>2765
1460</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K214" t="str">
            <v>วชิราภรณ์</v>
          </cell>
          <cell r="CL214">
            <v>242971</v>
          </cell>
          <cell r="CM214" t="str">
            <v>19/7/2565,
18/3/2568</v>
          </cell>
          <cell r="CT214">
            <v>242971</v>
          </cell>
          <cell r="CU214" t="str">
            <v>19/7/2565,
18/3/2568</v>
          </cell>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BB215" t="str">
            <v>สืบทรัพย์ (คำสั่ง 18/1/2565)//สืบแล้ว   รายงานผล วันที่ 10/2/2565//สืบครั้งที่ 2 รายงานผล25/6/2567</v>
          </cell>
          <cell r="BC215" t="str">
            <v>2100
2400</v>
          </cell>
          <cell r="BD215" t="str">
            <v>22
30</v>
          </cell>
          <cell r="BE215" t="str">
            <v>8
5</v>
          </cell>
          <cell r="BF215" t="str">
            <v>2565
2568</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J215">
            <v>8</v>
          </cell>
          <cell r="CL215">
            <v>242971</v>
          </cell>
          <cell r="CM215">
            <v>243088</v>
          </cell>
          <cell r="CT215">
            <v>242971</v>
          </cell>
          <cell r="CU215">
            <v>243088</v>
          </cell>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BB216" t="str">
            <v>สืบทรัพย์ (คำสั่ง 18/1/2565)//สืบแล้ว รายงานผล วันที่ 10/2/2565 // สืบรอบ 2 (คำสั่ง 12/10/2566)//รายงานผล 25/6/2567</v>
          </cell>
          <cell r="BC216" t="str">
            <v>900
600</v>
          </cell>
          <cell r="BD216" t="str">
            <v>22
7</v>
          </cell>
          <cell r="BE216" t="str">
            <v>8
5</v>
          </cell>
          <cell r="BF216" t="str">
            <v>2565
2568</v>
          </cell>
          <cell r="BG216">
            <v>0</v>
          </cell>
          <cell r="BH216" t="str">
            <v>-</v>
          </cell>
          <cell r="BI216" t="str">
            <v>-</v>
          </cell>
          <cell r="BJ216" t="str">
            <v>-</v>
          </cell>
          <cell r="BK216">
            <v>0</v>
          </cell>
          <cell r="BL216" t="str">
            <v>930
730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J216">
            <v>2</v>
          </cell>
          <cell r="CL216">
            <v>242971</v>
          </cell>
          <cell r="CM216">
            <v>243088</v>
          </cell>
          <cell r="CT216">
            <v>242971</v>
          </cell>
          <cell r="CU216">
            <v>243088</v>
          </cell>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L217">
            <v>242971</v>
          </cell>
          <cell r="CM217">
            <v>243088</v>
          </cell>
          <cell r="CT217">
            <v>242971</v>
          </cell>
          <cell r="CU217">
            <v>243088</v>
          </cell>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BB218" t="str">
            <v>สืบทรัพย์ (คำสั่ง 18/1/2565)//สืบแล้ว  รายงานผลวันที่ 10/2/2565//สืบครั้งที่ 2 รายงานผล 25/6/2567</v>
          </cell>
          <cell r="BC218" t="str">
            <v>600
600</v>
          </cell>
          <cell r="BD218" t="str">
            <v>22
7</v>
          </cell>
          <cell r="BE218" t="str">
            <v>8
5</v>
          </cell>
          <cell r="BF218" t="str">
            <v>2565
2568</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J218">
            <v>2</v>
          </cell>
          <cell r="CL218">
            <v>242971</v>
          </cell>
          <cell r="CM218">
            <v>243088</v>
          </cell>
          <cell r="CT218">
            <v>242971</v>
          </cell>
          <cell r="CU218">
            <v>243088</v>
          </cell>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AA219">
            <v>7</v>
          </cell>
          <cell r="AB219">
            <v>3</v>
          </cell>
          <cell r="AC219">
            <v>2561</v>
          </cell>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L219">
            <v>243004</v>
          </cell>
          <cell r="CM219">
            <v>243141</v>
          </cell>
          <cell r="CT219">
            <v>243004</v>
          </cell>
          <cell r="CU219">
            <v>243141</v>
          </cell>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B220">
            <v>4</v>
          </cell>
          <cell r="CC220" t="str">
            <v>จันทร์นิภา</v>
          </cell>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AA221">
            <v>16</v>
          </cell>
          <cell r="AB221">
            <v>2</v>
          </cell>
          <cell r="AC221">
            <v>2555</v>
          </cell>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B221">
            <v>5</v>
          </cell>
          <cell r="CC221" t="str">
            <v>จันทร์นิภา</v>
          </cell>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AA223">
            <v>20</v>
          </cell>
          <cell r="AB223">
            <v>2</v>
          </cell>
          <cell r="AC223">
            <v>2555</v>
          </cell>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B223">
            <v>4</v>
          </cell>
          <cell r="CC223" t="str">
            <v>จันทร์นิภา</v>
          </cell>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AA224">
            <v>20</v>
          </cell>
          <cell r="AB224">
            <v>2</v>
          </cell>
          <cell r="AC224">
            <v>2555</v>
          </cell>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B224">
            <v>4</v>
          </cell>
          <cell r="CC224" t="str">
            <v>จันทร์นิภา</v>
          </cell>
          <cell r="CM224">
            <v>243468</v>
          </cell>
          <cell r="CU224">
            <v>243468</v>
          </cell>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B226">
            <v>2</v>
          </cell>
          <cell r="CC226" t="str">
            <v>จันทร์นิภา</v>
          </cell>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AA227">
            <v>28</v>
          </cell>
          <cell r="AB227">
            <v>6</v>
          </cell>
          <cell r="AC227">
            <v>2555</v>
          </cell>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C227" t="str">
            <v>จันทร์นิภา</v>
          </cell>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CA228" t="str">
            <v>พบ</v>
          </cell>
          <cell r="CC228" t="str">
            <v>จันทร์นิภา</v>
          </cell>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AA229">
            <v>27</v>
          </cell>
          <cell r="AB229">
            <v>8</v>
          </cell>
          <cell r="AC229">
            <v>2555</v>
          </cell>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G230">
            <v>7</v>
          </cell>
          <cell r="AH230">
            <v>3</v>
          </cell>
          <cell r="AI230">
            <v>2557</v>
          </cell>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B230">
            <v>5</v>
          </cell>
          <cell r="CC230" t="str">
            <v>จันทร์นิภา</v>
          </cell>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AA231">
            <v>8</v>
          </cell>
          <cell r="AB231">
            <v>9</v>
          </cell>
          <cell r="AC231">
            <v>2555</v>
          </cell>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C231" t="str">
            <v>จันทร์นิภา</v>
          </cell>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G232">
            <v>7</v>
          </cell>
          <cell r="AH232">
            <v>3</v>
          </cell>
          <cell r="AI232">
            <v>2557</v>
          </cell>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B232">
            <v>4</v>
          </cell>
          <cell r="CC232" t="str">
            <v>จันทร์นิภา</v>
          </cell>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AA233">
            <v>8</v>
          </cell>
          <cell r="AB233">
            <v>9</v>
          </cell>
          <cell r="AC233">
            <v>2555</v>
          </cell>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CA234" t="str">
            <v>พบ</v>
          </cell>
          <cell r="CC234" t="str">
            <v>จันทร์นิภา</v>
          </cell>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D235">
            <v>8</v>
          </cell>
          <cell r="AE235">
            <v>9</v>
          </cell>
          <cell r="AF235">
            <v>2555</v>
          </cell>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CC235" t="str">
            <v>จันทร์นิภา</v>
          </cell>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B237">
            <v>6</v>
          </cell>
          <cell r="CC237" t="str">
            <v>จันทร์นิภา</v>
          </cell>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AA238">
            <v>25</v>
          </cell>
          <cell r="AB238">
            <v>10</v>
          </cell>
          <cell r="AC238">
            <v>2555</v>
          </cell>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v>5</v>
          </cell>
          <cell r="BO238">
            <v>9</v>
          </cell>
          <cell r="BP238">
            <v>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B238">
            <v>5</v>
          </cell>
          <cell r="CC238" t="str">
            <v>จันทร์นิภา</v>
          </cell>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AA239">
            <v>25</v>
          </cell>
          <cell r="AB239">
            <v>10</v>
          </cell>
          <cell r="AC239">
            <v>2555</v>
          </cell>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v>5</v>
          </cell>
          <cell r="BO239">
            <v>9</v>
          </cell>
          <cell r="BP239">
            <v>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B239">
            <v>5</v>
          </cell>
          <cell r="CC239" t="str">
            <v>จันทร์นิภา</v>
          </cell>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G240">
            <v>8</v>
          </cell>
          <cell r="AH240">
            <v>3</v>
          </cell>
          <cell r="AI240">
            <v>2556</v>
          </cell>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CC240" t="str">
            <v>จันทร์นิภา</v>
          </cell>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AA241">
            <v>31</v>
          </cell>
          <cell r="AB241">
            <v>10</v>
          </cell>
          <cell r="AC241">
            <v>2555</v>
          </cell>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B241">
            <v>6</v>
          </cell>
          <cell r="CC241" t="str">
            <v>จันทร์นิภา</v>
          </cell>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AA242">
            <v>27</v>
          </cell>
          <cell r="AB242">
            <v>11</v>
          </cell>
          <cell r="AC242">
            <v>2555</v>
          </cell>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CC242" t="str">
            <v>จันทร์นิภา</v>
          </cell>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AA243">
            <v>29</v>
          </cell>
          <cell r="AB243">
            <v>11</v>
          </cell>
          <cell r="AC243">
            <v>2555</v>
          </cell>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CC243" t="str">
            <v>วรกมล</v>
          </cell>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AA244">
            <v>12</v>
          </cell>
          <cell r="AB244">
            <v>12</v>
          </cell>
          <cell r="AC244">
            <v>2555</v>
          </cell>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B244">
            <v>4</v>
          </cell>
          <cell r="CC244" t="str">
            <v>วรกมล</v>
          </cell>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AA245">
            <v>24</v>
          </cell>
          <cell r="AB245">
            <v>12</v>
          </cell>
          <cell r="AC245">
            <v>2555</v>
          </cell>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CC245" t="str">
            <v>วรกมล</v>
          </cell>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AA246">
            <v>25</v>
          </cell>
          <cell r="AB246">
            <v>11</v>
          </cell>
          <cell r="AC246">
            <v>2562</v>
          </cell>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L246">
            <v>242971</v>
          </cell>
          <cell r="CM246">
            <v>243088</v>
          </cell>
          <cell r="CT246">
            <v>242971</v>
          </cell>
          <cell r="CU246">
            <v>243088</v>
          </cell>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AA247">
            <v>19</v>
          </cell>
          <cell r="AB247">
            <v>3</v>
          </cell>
          <cell r="AC247">
            <v>2561</v>
          </cell>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L247">
            <v>242971</v>
          </cell>
          <cell r="CM247">
            <v>243088</v>
          </cell>
          <cell r="CT247">
            <v>242971</v>
          </cell>
          <cell r="CU247">
            <v>243088</v>
          </cell>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AA248">
            <v>29</v>
          </cell>
          <cell r="AB248">
            <v>4</v>
          </cell>
          <cell r="AC248">
            <v>2559</v>
          </cell>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L248">
            <v>242971</v>
          </cell>
          <cell r="CM248">
            <v>243141</v>
          </cell>
          <cell r="CT248">
            <v>242971</v>
          </cell>
          <cell r="CU248">
            <v>243141</v>
          </cell>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AA249">
            <v>7</v>
          </cell>
          <cell r="AB249">
            <v>11</v>
          </cell>
          <cell r="AC249">
            <v>2559</v>
          </cell>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B249">
            <v>6</v>
          </cell>
          <cell r="CC249" t="str">
            <v>วรกมล</v>
          </cell>
          <cell r="CL249">
            <v>243004</v>
          </cell>
          <cell r="CT249">
            <v>243004</v>
          </cell>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AA250">
            <v>15</v>
          </cell>
          <cell r="AB250">
            <v>9</v>
          </cell>
          <cell r="AC250">
            <v>2559</v>
          </cell>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B250">
            <v>6</v>
          </cell>
          <cell r="CC250" t="str">
            <v>วรกมล</v>
          </cell>
          <cell r="CM250">
            <v>243468</v>
          </cell>
          <cell r="CU250">
            <v>243468</v>
          </cell>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AA251">
            <v>17</v>
          </cell>
          <cell r="AB251">
            <v>11</v>
          </cell>
          <cell r="AC251">
            <v>2558</v>
          </cell>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t="str">
            <v>17
2</v>
          </cell>
          <cell r="BO251" t="str">
            <v>11
7</v>
          </cell>
          <cell r="BP251" t="str">
            <v>2565
2567</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M251">
            <v>243141</v>
          </cell>
          <cell r="CU251">
            <v>243141</v>
          </cell>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BB252" t="str">
            <v>สืบทรัพย์ (คำสั่ง 4/2/2565)//สืบแล้ว  รายงานผล วันที่ 25/3/2565  สืบทรัพย์รอบที่ 2 (คำสั่ง 10/04/2568) // (รายงานผลสืบทรัพย์ 12/6/2568)</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CC252" t="str">
            <v>วรกมล</v>
          </cell>
          <cell r="CD252" t="str">
            <v>1.นายศราวุฒิหรือศราวุธ แง่มจันทร์
2.นางสาวทัย ทำบัน
3.นางสาวจุฑามาศ ทองคำ</v>
          </cell>
          <cell r="CE252" t="str">
            <v xml:space="preserve">จำเลยที่ 1
จำเลยที่ 2
จำเลยที่ 3
</v>
          </cell>
          <cell r="CF252" t="str">
            <v xml:space="preserve">1-5016-00077-98-0
8-5010-73007-08-2
1-5007-00142-06-5
</v>
          </cell>
          <cell r="CG252"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v>
          </cell>
          <cell r="CH252" t="str">
            <v>ไม่พบ</v>
          </cell>
          <cell r="CK252" t="str">
            <v>ปฏิยุทธ์</v>
          </cell>
          <cell r="CT252">
            <v>244149</v>
          </cell>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BB253" t="str">
            <v>สืบทรัพย์ (คำสั่ง 7/2/2565)//สืบแล้ว  รายงานผล วันที่ 25/3/2565//คำสั่งสืบทรัพย์ครั้งที่ 2 (2/4/2568)</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CC253" t="str">
            <v>วรกมล</v>
          </cell>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D254">
            <v>17</v>
          </cell>
          <cell r="AE254">
            <v>11</v>
          </cell>
          <cell r="AF254">
            <v>2563</v>
          </cell>
          <cell r="AG254">
            <v>25</v>
          </cell>
          <cell r="AH254">
            <v>3</v>
          </cell>
          <cell r="AI254">
            <v>2564</v>
          </cell>
          <cell r="BB254" t="str">
            <v>สืบทรัพย์ (คำสั่ง 8/2/2565)//สืบแล้ว//รายงานผลวันที่ 11/3/2565//คำสั่งสืบทรัพย์ครั้งที่ 2 (2/4/2568)//รายงผลสืบครั้งที่ 2 3/7/2568</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D254" t="str">
            <v>1.นางสาวพิณรินทร์  คำรินทร์</v>
          </cell>
          <cell r="CE254" t="str">
            <v>จำเลยที่ 1</v>
          </cell>
          <cell r="CF254" t="str">
            <v>1-5099-01574-20-3</v>
          </cell>
          <cell r="CG254" t="str">
            <v>-ไม่พบว่ามีกรรมสิทธิ์ในที่ดิน อ.เมืองเชียงใหม่ จ.เชียงใหม่ 
-พบว่ามีกรรมสิทธิ์ในที่ดิน โฉนดเลขที่ 62091 เลขที่ดิน 4461 หน้าสำรวจ 7634 ต.ท่าวังตาล อ.สารภี จ.เชียงใหม่</v>
          </cell>
          <cell r="CH254" t="str">
            <v>พบทรัพย์</v>
          </cell>
          <cell r="CJ254">
            <v>1</v>
          </cell>
          <cell r="CK254" t="str">
            <v xml:space="preserve">นุสบา </v>
          </cell>
          <cell r="CL254">
            <v>242971</v>
          </cell>
          <cell r="CT254">
            <v>242971</v>
          </cell>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D255">
            <v>20</v>
          </cell>
          <cell r="AE255">
            <v>6</v>
          </cell>
          <cell r="AF255">
            <v>2562</v>
          </cell>
          <cell r="AG255">
            <v>20</v>
          </cell>
          <cell r="AH255">
            <v>9</v>
          </cell>
          <cell r="AI255">
            <v>2562</v>
          </cell>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L255">
            <v>243004</v>
          </cell>
          <cell r="CM255">
            <v>243141</v>
          </cell>
          <cell r="CT255">
            <v>243004</v>
          </cell>
          <cell r="CU255">
            <v>243141</v>
          </cell>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D256">
            <v>8</v>
          </cell>
          <cell r="AE256">
            <v>1</v>
          </cell>
          <cell r="AF256">
            <v>2561</v>
          </cell>
          <cell r="AG256">
            <v>28</v>
          </cell>
          <cell r="AH256">
            <v>5</v>
          </cell>
          <cell r="AI256">
            <v>2561</v>
          </cell>
          <cell r="BB256" t="str">
            <v>สืบทรัพย์สำนักงานอื่นฟ้อง (คำสั่ง 8/2/2565)//สืบแล้ว  รายงานผล วันที่ 21/3/2565 // สืบครั้งที่ 2 รายงานผลสืบ 18/2/2568</v>
          </cell>
          <cell r="BC256" t="str">
            <v>1800,
1800</v>
          </cell>
          <cell r="BD256" t="str">
            <v>26
11</v>
          </cell>
          <cell r="BE256" t="str">
            <v>9
6</v>
          </cell>
          <cell r="BF256" t="str">
            <v>2565
2568</v>
          </cell>
          <cell r="BG256">
            <v>0</v>
          </cell>
          <cell r="BH256" t="str">
            <v>-</v>
          </cell>
          <cell r="BI256" t="str">
            <v>-</v>
          </cell>
          <cell r="BJ256" t="str">
            <v>-</v>
          </cell>
          <cell r="BK256">
            <v>0</v>
          </cell>
          <cell r="BL256" t="str">
            <v>2485,
490</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J256">
            <v>6</v>
          </cell>
          <cell r="CK256" t="str">
            <v>นุสบา</v>
          </cell>
          <cell r="CL256">
            <v>243004</v>
          </cell>
          <cell r="CM256" t="str">
            <v>10/9/2565,
23/5/2568</v>
          </cell>
          <cell r="CT256">
            <v>243004</v>
          </cell>
          <cell r="CU256" t="str">
            <v>10/9/2565,
23/5/2568</v>
          </cell>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L257">
            <v>242971</v>
          </cell>
          <cell r="CT257">
            <v>242971</v>
          </cell>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BB258" t="str">
            <v>สืบทรัพย์ (คำสั่ง 9/2/2565)//สืบแล้ว  รายงานผล วันที่ 23/3/2565//สืบครั้งที่ 2 รายงานผลสืบ 16/1/2568</v>
          </cell>
          <cell r="BC258" t="str">
            <v>1200
1200</v>
          </cell>
          <cell r="BD258" t="str">
            <v>24
23</v>
          </cell>
          <cell r="BE258" t="str">
            <v>8
5</v>
          </cell>
          <cell r="BF258" t="str">
            <v>2565
2568</v>
          </cell>
          <cell r="BG258">
            <v>0</v>
          </cell>
          <cell r="BH258" t="str">
            <v>-</v>
          </cell>
          <cell r="BI258" t="str">
            <v>-</v>
          </cell>
          <cell r="BJ258" t="str">
            <v>-</v>
          </cell>
          <cell r="BK258">
            <v>0</v>
          </cell>
          <cell r="BL258" t="str">
            <v>1450
430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J258">
            <v>4</v>
          </cell>
          <cell r="CK258" t="str">
            <v>นุสบา</v>
          </cell>
          <cell r="CL258">
            <v>242971</v>
          </cell>
          <cell r="CT258">
            <v>242971</v>
          </cell>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AA259">
            <v>20</v>
          </cell>
          <cell r="AB259">
            <v>1</v>
          </cell>
          <cell r="AC259">
            <v>2563</v>
          </cell>
          <cell r="BB259" t="str">
            <v>สืบทรัพย์ (คำสั่ง 10/2/2565)//สืบแล้ว  รายงานผล วันที่ 23/3/2565//แจ้งร้องเฉลี่ยทรัพย์ (คำสั่ง 8/6/2565)ศาลแขวงเชียงใหม่ หมายเลขแดงที่ 11169/2559//คำสั่งสืบทรัพย์ครั้งที่ 2 (2/4/2568) //รายงานผลสืบ วันที่ 20/5/2568</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B259">
            <v>8</v>
          </cell>
          <cell r="CC259" t="str">
            <v>เกศินี</v>
          </cell>
          <cell r="CD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CE259" t="str">
            <v>จำเลยที่ 1
คู่สมรสจำเลยที่ 1
จำเลยที่ 2
คู่สมรสจำเลยที่ 2
จำเลยที่ 3
คู่สมรสจำเลยที่ 3
จำเลยที่ 4
คู่สมรสจำเลยที่ 4</v>
          </cell>
          <cell r="CF259" t="str">
            <v>3-5704-00747-45-6
3-5705-00845-03-4
5-5014-00005-43-1
3-5001-00483-15-1
3-5015-00189-54-5
3-6204-00703-05-9
3-5704-00747-44-8
3-57041-00968-20-7</v>
          </cell>
          <cell r="CG259" t="str">
            <v>-ไม่พบว่ามีกรรมสิทธิ์ในที่ดิน อ.เมืองเชียงใหม่ จ.เชียงใหม่ 
-ไม่พบว่ามีกรรมสิทธิ์ในที่ดิน อ.เทิง จ.เชียงราย
-พบว่ามีกรรมสิทธิ์ในที่ดิน โฉนดเลขที่ 123188 ต.ท่าศาลา อ.เมืองเชียงใหม่ จ.เชียงใหม่  (สินสมรส)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12044 ต.หารแก้ว อ.หางดง จ.เชียงใหม่ (สินส่วนตัว) 
-พบว่ามีกรรมสิทธิ์ในที่ดิน โฉนดเลขที่ 77581 ต.หารแก้ว อ.หางดง จ.เชียงใหม่ (สินส่วนตัว) 
-พบว่ามีกรรมสิทธิ์ในที่ดิน โฉนดเลขที่ 77582 ต.หารแก้ว อ.หางดง จ.เชียงใหม่ (สินส่วนตัว)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อ.ป่าแดด จ.เชียงราย
-ไม่พบว่ามีกรรมสิทธิ์ในที่ดิน อ.เทิง จ.เชียงราย
-พบว่ามีกรรมสิทธิ์ในที่ดิน โฉนดเลขที่ 38744 ต.หนองผึ้ง อ.สารภี จ.เชียงใหม่ (สินสมรส)
-ไม่พบว่ามีกรรมสิทธิ์ในที่ดิน อ.ป่าแดด จ.เชียงราย</v>
          </cell>
          <cell r="CH259" t="str">
            <v>พบทรัพย์</v>
          </cell>
          <cell r="CJ259">
            <v>8</v>
          </cell>
          <cell r="CK259" t="str">
            <v>นุสบา</v>
          </cell>
          <cell r="CL259" t="str">
            <v>24/3/2565,
22/5/2568</v>
          </cell>
          <cell r="CT259" t="str">
            <v>24/3/2565,
22/5/2568</v>
          </cell>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AA260">
            <v>10</v>
          </cell>
          <cell r="AB260">
            <v>9</v>
          </cell>
          <cell r="AC260">
            <v>2563</v>
          </cell>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B260">
            <v>4</v>
          </cell>
          <cell r="CC260" t="str">
            <v>เกศินี</v>
          </cell>
          <cell r="CG260" t="str">
            <v>'-ไม่พบว่ามีกรรมสิทธิ์ในที่ดิน อ.แม่แตง จ.เชียงใหม่</v>
          </cell>
          <cell r="CL260">
            <v>242955</v>
          </cell>
          <cell r="CM260">
            <v>243218</v>
          </cell>
          <cell r="CT260">
            <v>242955</v>
          </cell>
          <cell r="CU260">
            <v>243218</v>
          </cell>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AA261">
            <v>15</v>
          </cell>
          <cell r="AB261">
            <v>9</v>
          </cell>
          <cell r="AC261">
            <v>2563</v>
          </cell>
          <cell r="BB261" t="str">
            <v>สืบทรัพย์สำนักงานอื่นฟ้อง (คำสั่ง 11/2/2565) // สืบทรัพย์ รอบที่ 2 (คำสั่ง 4/12/2568) รายงานวันที่ 1/2/2568</v>
          </cell>
          <cell r="BC261" t="str">
            <v>900,
900</v>
          </cell>
          <cell r="BD261" t="str">
            <v>30
11</v>
          </cell>
          <cell r="BE261" t="str">
            <v>6
6</v>
          </cell>
          <cell r="BF261" t="str">
            <v>2566
2568</v>
          </cell>
          <cell r="BG261">
            <v>0</v>
          </cell>
          <cell r="BH261" t="str">
            <v>-</v>
          </cell>
          <cell r="BI261" t="str">
            <v>-</v>
          </cell>
          <cell r="BJ261" t="str">
            <v>-</v>
          </cell>
          <cell r="BK261">
            <v>0</v>
          </cell>
          <cell r="BL261" t="str">
            <v>1020,
1145</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K261" t="str">
            <v>ปฏิยุทธ์</v>
          </cell>
          <cell r="CL261">
            <v>244031</v>
          </cell>
          <cell r="CM261" t="str">
            <v>24/5/2566,
23/5/2568</v>
          </cell>
          <cell r="CT261">
            <v>244031</v>
          </cell>
          <cell r="CU261" t="str">
            <v>24/5/2566,
23/5/2568</v>
          </cell>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G262" t="str">
            <v>'-ไม่พบว่ามีกรรมสิทธิ์ในที่ดิน อ.เทิง จ.เชียงราย</v>
          </cell>
          <cell r="CL262">
            <v>242947</v>
          </cell>
          <cell r="CM262">
            <v>243333</v>
          </cell>
          <cell r="CT262">
            <v>242947</v>
          </cell>
          <cell r="CU262">
            <v>243333</v>
          </cell>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AA263">
            <v>2</v>
          </cell>
          <cell r="AB263">
            <v>9</v>
          </cell>
          <cell r="AC263">
            <v>2563</v>
          </cell>
          <cell r="BB263" t="str">
            <v>สืบทรัพย์สำนักงานอื่นฟ้อง (คำสั่ง 11/2/2565)//สืบแล้ว  รายงานผล วันที่ 31/3/2565  รายงานผลครั้งที่ 2 วันที่ 8/5/2568</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(สินส่วนตัว)
-ไม่พบว่ามีกรรมสิทธิ์ในที่ดิน อ.แม่แจ่ม จ.เชียงใหม่
-ไม่พบว่ามีกรรมสิทธิ์ในที่ดิน อ.แม่แจ่ม จ.เชียงใหม่</v>
          </cell>
          <cell r="CH263" t="str">
            <v>พบ</v>
          </cell>
          <cell r="CK263" t="str">
            <v>ปฏิยุทธ์</v>
          </cell>
          <cell r="CL263">
            <v>242955</v>
          </cell>
          <cell r="CM263">
            <v>243367</v>
          </cell>
          <cell r="CT263">
            <v>242955</v>
          </cell>
          <cell r="CU263">
            <v>243367</v>
          </cell>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L264">
            <v>242955</v>
          </cell>
          <cell r="CM264">
            <v>243367</v>
          </cell>
          <cell r="CT264">
            <v>242955</v>
          </cell>
          <cell r="CU264">
            <v>243367</v>
          </cell>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B265">
            <v>6</v>
          </cell>
          <cell r="CC265" t="str">
            <v>เกศินี</v>
          </cell>
          <cell r="CL265">
            <v>242947</v>
          </cell>
          <cell r="CM265">
            <v>243397</v>
          </cell>
          <cell r="CT265">
            <v>242947</v>
          </cell>
          <cell r="CU265">
            <v>243397</v>
          </cell>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AA266">
            <v>10</v>
          </cell>
          <cell r="AB266">
            <v>9</v>
          </cell>
          <cell r="AC266">
            <v>2563</v>
          </cell>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B266">
            <v>8</v>
          </cell>
          <cell r="CC266" t="str">
            <v>เกศินี</v>
          </cell>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AA267">
            <v>2</v>
          </cell>
          <cell r="AB267">
            <v>9</v>
          </cell>
          <cell r="AC267">
            <v>2563</v>
          </cell>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B267">
            <v>8</v>
          </cell>
          <cell r="CC267" t="str">
            <v>เกศินี</v>
          </cell>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AA268">
            <v>2</v>
          </cell>
          <cell r="AB268">
            <v>9</v>
          </cell>
          <cell r="AC268">
            <v>2563</v>
          </cell>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B268">
            <v>5</v>
          </cell>
          <cell r="CC268" t="str">
            <v>เกศินี</v>
          </cell>
          <cell r="CL268">
            <v>242955</v>
          </cell>
          <cell r="CM268">
            <v>243397</v>
          </cell>
          <cell r="CT268">
            <v>242955</v>
          </cell>
          <cell r="CU268">
            <v>243397</v>
          </cell>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AA269">
            <v>2</v>
          </cell>
          <cell r="AB269">
            <v>9</v>
          </cell>
          <cell r="AC269">
            <v>2563</v>
          </cell>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B269">
            <v>6</v>
          </cell>
          <cell r="CC269" t="str">
            <v>เกศินี</v>
          </cell>
          <cell r="CL269">
            <v>242955</v>
          </cell>
          <cell r="CT269">
            <v>242955</v>
          </cell>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AA270">
            <v>2</v>
          </cell>
          <cell r="AB270">
            <v>9</v>
          </cell>
          <cell r="AC270">
            <v>2563</v>
          </cell>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B270">
            <v>5</v>
          </cell>
          <cell r="CC270" t="str">
            <v>เกศินี</v>
          </cell>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AA271">
            <v>2</v>
          </cell>
          <cell r="AB271">
            <v>9</v>
          </cell>
          <cell r="AC271">
            <v>2563</v>
          </cell>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B271">
            <v>8</v>
          </cell>
          <cell r="CC271" t="str">
            <v>เกศินี</v>
          </cell>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AA272">
            <v>2</v>
          </cell>
          <cell r="AB272">
            <v>9</v>
          </cell>
          <cell r="AC272">
            <v>2563</v>
          </cell>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L272">
            <v>242955</v>
          </cell>
          <cell r="CT272">
            <v>242955</v>
          </cell>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B273">
            <v>6</v>
          </cell>
          <cell r="CC273" t="str">
            <v>เกศินี</v>
          </cell>
          <cell r="CL273">
            <v>242955</v>
          </cell>
          <cell r="CT273">
            <v>242955</v>
          </cell>
        </row>
        <row r="274">
          <cell r="B274">
            <v>1712</v>
          </cell>
          <cell r="C274">
            <v>270</v>
          </cell>
          <cell r="D274">
            <v>11</v>
          </cell>
          <cell r="E274">
            <v>2</v>
          </cell>
          <cell r="F274">
            <v>2565</v>
          </cell>
          <cell r="G274">
            <v>800063101052</v>
          </cell>
          <cell r="H274" t="str">
            <v>กลุ่มแม่บ้านเกษตรกรบ้านช่างเคิ่งบน ม.12</v>
          </cell>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AA274">
            <v>9</v>
          </cell>
          <cell r="AB274">
            <v>11</v>
          </cell>
          <cell r="AC274">
            <v>2564</v>
          </cell>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B274">
            <v>16</v>
          </cell>
          <cell r="CC274" t="str">
            <v>เกศินี</v>
          </cell>
          <cell r="CL274">
            <v>242955</v>
          </cell>
          <cell r="CM274">
            <v>243397</v>
          </cell>
          <cell r="CT274">
            <v>242955</v>
          </cell>
          <cell r="CU274">
            <v>243397</v>
          </cell>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AA275">
            <v>21</v>
          </cell>
          <cell r="AB275">
            <v>6</v>
          </cell>
          <cell r="AC275">
            <v>2564</v>
          </cell>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B275">
            <v>6</v>
          </cell>
          <cell r="CC275" t="str">
            <v>เกศินี</v>
          </cell>
          <cell r="CL275">
            <v>242955</v>
          </cell>
          <cell r="CT275">
            <v>242955</v>
          </cell>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AA276">
            <v>21</v>
          </cell>
          <cell r="AB276">
            <v>6</v>
          </cell>
          <cell r="AC276">
            <v>2564</v>
          </cell>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B276">
            <v>6</v>
          </cell>
          <cell r="CC276" t="str">
            <v>เกศินี</v>
          </cell>
          <cell r="CL276">
            <v>242947</v>
          </cell>
          <cell r="CT276">
            <v>242947</v>
          </cell>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B277">
            <v>2</v>
          </cell>
          <cell r="CC277" t="str">
            <v>เกศินี</v>
          </cell>
          <cell r="CL277">
            <v>242947</v>
          </cell>
          <cell r="CM277">
            <v>243397</v>
          </cell>
          <cell r="CT277">
            <v>242947</v>
          </cell>
          <cell r="CU277">
            <v>243397</v>
          </cell>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AA278">
            <v>27</v>
          </cell>
          <cell r="AB278">
            <v>1</v>
          </cell>
          <cell r="AC278">
            <v>2563</v>
          </cell>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B278">
            <v>5</v>
          </cell>
          <cell r="CC278" t="str">
            <v>เกศินี</v>
          </cell>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S279" t="str">
            <v>แขวงเชียงใหม่</v>
          </cell>
          <cell r="T279" t="str">
            <v>ผบ.13743</v>
          </cell>
          <cell r="U279">
            <v>2562</v>
          </cell>
          <cell r="V279" t="str">
            <v>ผบ.915</v>
          </cell>
          <cell r="W279">
            <v>2563</v>
          </cell>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B279">
            <v>3</v>
          </cell>
          <cell r="CC279" t="str">
            <v>เกศินี</v>
          </cell>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B280">
            <v>4</v>
          </cell>
          <cell r="CC280" t="str">
            <v>เกศินี</v>
          </cell>
          <cell r="CL280">
            <v>242961</v>
          </cell>
          <cell r="CT280">
            <v>242961</v>
          </cell>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S281" t="str">
            <v>แขวงเชียงใหม่</v>
          </cell>
          <cell r="T281" t="str">
            <v>ผบ.13749</v>
          </cell>
          <cell r="U281">
            <v>2562</v>
          </cell>
          <cell r="V281" t="str">
            <v>ผบ.899</v>
          </cell>
          <cell r="W281">
            <v>2563</v>
          </cell>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M281">
            <v>243367</v>
          </cell>
          <cell r="CU281">
            <v>243367</v>
          </cell>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AA282">
            <v>3</v>
          </cell>
          <cell r="AB282">
            <v>3</v>
          </cell>
          <cell r="AC282">
            <v>2563</v>
          </cell>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B282">
            <v>3</v>
          </cell>
          <cell r="CC282" t="str">
            <v>เกศินี</v>
          </cell>
          <cell r="CM282">
            <v>243397</v>
          </cell>
          <cell r="CU282">
            <v>243397</v>
          </cell>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S283" t="str">
            <v>แขวงเชียงใหม่</v>
          </cell>
          <cell r="T283" t="str">
            <v>ผบ.13753</v>
          </cell>
          <cell r="U283">
            <v>2562</v>
          </cell>
          <cell r="V283" t="str">
            <v>ผบ3251</v>
          </cell>
          <cell r="W283">
            <v>2563</v>
          </cell>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B283">
            <v>3</v>
          </cell>
          <cell r="CC283" t="str">
            <v>เกศินี</v>
          </cell>
          <cell r="CM283">
            <v>243467</v>
          </cell>
          <cell r="CU283">
            <v>243467</v>
          </cell>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S284" t="str">
            <v>แขวงเชียงใหม่</v>
          </cell>
          <cell r="T284" t="str">
            <v>ผบ.13753</v>
          </cell>
          <cell r="U284">
            <v>2562</v>
          </cell>
          <cell r="V284" t="str">
            <v>ผบ3251</v>
          </cell>
          <cell r="W284">
            <v>2563</v>
          </cell>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B284">
            <v>3</v>
          </cell>
          <cell r="CC284" t="str">
            <v>เกศินี</v>
          </cell>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S285" t="str">
            <v>แขวงเชียงใหม่</v>
          </cell>
          <cell r="T285" t="str">
            <v>ผบ.5402</v>
          </cell>
          <cell r="U285">
            <v>2563</v>
          </cell>
          <cell r="V285" t="str">
            <v>ผบ.6445</v>
          </cell>
          <cell r="W285">
            <v>2563</v>
          </cell>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M285">
            <v>243367</v>
          </cell>
          <cell r="CU285">
            <v>243367</v>
          </cell>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AA286">
            <v>5</v>
          </cell>
          <cell r="AB286">
            <v>7</v>
          </cell>
          <cell r="AC286">
            <v>2564</v>
          </cell>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B286">
            <v>2</v>
          </cell>
          <cell r="CC286" t="str">
            <v>จันทร์นิภา</v>
          </cell>
          <cell r="CM286">
            <v>243397</v>
          </cell>
          <cell r="CU286">
            <v>243397</v>
          </cell>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AA287">
            <v>31</v>
          </cell>
          <cell r="AB287">
            <v>8</v>
          </cell>
          <cell r="AC287">
            <v>2563</v>
          </cell>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L287">
            <v>242947</v>
          </cell>
          <cell r="CM287">
            <v>243218</v>
          </cell>
          <cell r="CT287">
            <v>242947</v>
          </cell>
          <cell r="CU287">
            <v>243218</v>
          </cell>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AA288">
            <v>10</v>
          </cell>
          <cell r="AB288">
            <v>9</v>
          </cell>
          <cell r="AC288">
            <v>2563</v>
          </cell>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M288">
            <v>243218</v>
          </cell>
          <cell r="CU288">
            <v>243218</v>
          </cell>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AA289">
            <v>4</v>
          </cell>
          <cell r="AB289">
            <v>8</v>
          </cell>
          <cell r="AC289">
            <v>2563</v>
          </cell>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C289" t="str">
            <v>จันทร์นิภา</v>
          </cell>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AA290">
            <v>4</v>
          </cell>
          <cell r="AB290">
            <v>8</v>
          </cell>
          <cell r="AC290">
            <v>2563</v>
          </cell>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C290" t="str">
            <v>จันทร์นิภา</v>
          </cell>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Y291" t="str">
            <v>-พบว่ามีกรรมสิทธิ์ในที่ดินโฉนดเลขที่  4602 ต.บงตัน อ.ดอยเต่า จ.เชียงใหม่ (สินส่วนตัว)</v>
          </cell>
          <cell r="BZ291" t="str">
            <v>ไม่พบทรัพย์</v>
          </cell>
          <cell r="CC291" t="str">
            <v>จันทร์นิภา</v>
          </cell>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AA292">
            <v>15</v>
          </cell>
          <cell r="AB292">
            <v>6</v>
          </cell>
          <cell r="AC292">
            <v>2564</v>
          </cell>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Y292" t="str">
            <v>-ไม่พบว่ามีกรรมสิทธิ์ในที่ดิน อ.สารภี จ.เชียงใหม่</v>
          </cell>
          <cell r="CC292" t="str">
            <v>จันทร์นิภา</v>
          </cell>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C293" t="str">
            <v>จันทร์นิภา</v>
          </cell>
        </row>
        <row r="294">
          <cell r="B294">
            <v>1732</v>
          </cell>
          <cell r="C294">
            <v>290</v>
          </cell>
          <cell r="D294">
            <v>11</v>
          </cell>
          <cell r="E294">
            <v>2</v>
          </cell>
          <cell r="F294">
            <v>2565</v>
          </cell>
          <cell r="G294">
            <v>800038673631</v>
          </cell>
          <cell r="H294" t="str">
            <v>วิสาหกิจชุมชนตำบลดอยเต่า 1</v>
          </cell>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v>6</v>
          </cell>
          <cell r="BO294">
            <v>8</v>
          </cell>
          <cell r="BP294">
            <v>2567</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C294" t="str">
            <v>จันทร์นิภา</v>
          </cell>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AA295">
            <v>3</v>
          </cell>
          <cell r="AB295">
            <v>2</v>
          </cell>
          <cell r="AC295">
            <v>2563</v>
          </cell>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Y295" t="str">
            <v>-พบว่ามีกรรมสิทธิ์ในที่ดิน น.ส.3.ก. 3456  ต.ดอยเต่า อ.ดอยเต่า จ.เชียงใหม่ (ปลอดจำนอง)</v>
          </cell>
          <cell r="BZ295" t="str">
            <v>พบทรัพย์</v>
          </cell>
          <cell r="CC295" t="str">
            <v>จันทร์นิภา</v>
          </cell>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AA296">
            <v>31</v>
          </cell>
          <cell r="AB296">
            <v>8</v>
          </cell>
          <cell r="AC296">
            <v>2563</v>
          </cell>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Y296" t="str">
            <v>-พบว่ามีกรรมสิทธิ์ในที่ดิน น.ส.3.ก. 4391  ต.ดอยเต่า อ.ดอยเต่า จ.เชียงใหม่  (ติดจำนอง ธกส.)</v>
          </cell>
          <cell r="CC296" t="str">
            <v>จันทร์นิภา</v>
          </cell>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AA297">
            <v>31</v>
          </cell>
          <cell r="AB297">
            <v>8</v>
          </cell>
          <cell r="AC297">
            <v>2563</v>
          </cell>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Y297" t="str">
            <v>-ไม่พบว่ามีกรรมสิทธิ์ในที่ดิน อ.บ้านตาก จ.ตาก</v>
          </cell>
          <cell r="BZ297" t="str">
            <v>ไม่พบทรัพย์</v>
          </cell>
          <cell r="CC297" t="str">
            <v>จันทร์นิภา</v>
          </cell>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AA298">
            <v>29</v>
          </cell>
          <cell r="AB298">
            <v>9</v>
          </cell>
          <cell r="AC298">
            <v>2563</v>
          </cell>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C298" t="str">
            <v>จันทร์นิภา</v>
          </cell>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AA299">
            <v>8</v>
          </cell>
          <cell r="AB299">
            <v>9</v>
          </cell>
          <cell r="AC299">
            <v>2563</v>
          </cell>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Y299" t="str">
            <v>-ไม่พบว่ามีกรรมสิทธิ์ในที่ดิน อ.บ้านตาก จ.ตาก</v>
          </cell>
          <cell r="CC299" t="str">
            <v>จันทร์นิภา</v>
          </cell>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AA300">
            <v>23</v>
          </cell>
          <cell r="AB300">
            <v>8</v>
          </cell>
          <cell r="AC300">
            <v>2564</v>
          </cell>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C300" t="str">
            <v>จันทร์นิภา</v>
          </cell>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Y301" t="str">
            <v>-ไม่พบว่ามีกรรมสิทธิ์ในที่ดิน อ.เมืองอุทัยธานี จ.อุทัยธานี</v>
          </cell>
          <cell r="BZ301" t="str">
            <v>ไม่พบทรัพย์</v>
          </cell>
          <cell r="CC301" t="str">
            <v>จันทร์นิภา</v>
          </cell>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AA302">
            <v>27</v>
          </cell>
          <cell r="AB302">
            <v>1</v>
          </cell>
          <cell r="AC302">
            <v>2563</v>
          </cell>
          <cell r="BB302" t="str">
            <v>สืบทรัพย์สำนักงานอื่นฟ้อง (คำสั่ง 11/2/2565)//สืบแล้ว  รายงานผล วันที่ 18/3/2565//คำสั่งสืบทรัพบ์ครั้งที่ 2 28/6/2567//รายงานผลสืบทรัพย์ 13/8/2567</v>
          </cell>
          <cell r="BC302" t="str">
            <v>900
900</v>
          </cell>
          <cell r="BD302" t="str">
            <v>7
16</v>
          </cell>
          <cell r="BE302" t="str">
            <v>11
5</v>
          </cell>
          <cell r="BF302" t="str">
            <v>2565
2568</v>
          </cell>
          <cell r="BG302">
            <v>0</v>
          </cell>
          <cell r="BH302" t="str">
            <v>-</v>
          </cell>
          <cell r="BI302" t="str">
            <v>-</v>
          </cell>
          <cell r="BJ302" t="str">
            <v>-</v>
          </cell>
          <cell r="BK302">
            <v>0</v>
          </cell>
          <cell r="BL302" t="str">
            <v>540
680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K302" t="str">
            <v>วชิราภรณ์</v>
          </cell>
          <cell r="CL302">
            <v>243852</v>
          </cell>
          <cell r="CT302">
            <v>243852</v>
          </cell>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Y303" t="str">
            <v>-ไม่พบว่ามีกรรมสิทธิ์ในที่ดิน อ.ลี้ จ.ลำพูน</v>
          </cell>
          <cell r="BZ303" t="str">
            <v>พบทรัพย์</v>
          </cell>
          <cell r="CC303" t="str">
            <v>จันทร์นิภา</v>
          </cell>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Y304" t="str">
            <v>-ไม่พบว่ามีกรรมสิทธิ์ในที่ดิน อ.เมืองอุทัยธานี จ.อุทัยธานี</v>
          </cell>
          <cell r="BZ304" t="str">
            <v>พบทรัพย์</v>
          </cell>
          <cell r="CC304" t="str">
            <v>จันทร์นิภา</v>
          </cell>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AA305">
            <v>27</v>
          </cell>
          <cell r="AB305">
            <v>1</v>
          </cell>
          <cell r="AC305">
            <v>2563</v>
          </cell>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C305" t="str">
            <v>จันทร์นิภา</v>
          </cell>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AA306">
            <v>29</v>
          </cell>
          <cell r="AB306">
            <v>9</v>
          </cell>
          <cell r="AC306">
            <v>2563</v>
          </cell>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C306" t="str">
            <v>จันทร์นิภา</v>
          </cell>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AA307">
            <v>29</v>
          </cell>
          <cell r="AB307">
            <v>9</v>
          </cell>
          <cell r="AC307">
            <v>2563</v>
          </cell>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307" t="str">
            <v>จันทร์นิภา</v>
          </cell>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CC308" t="str">
            <v>จันทร์นิภา</v>
          </cell>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CC309" t="str">
            <v>จันทร์นิภา</v>
          </cell>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CC310" t="str">
            <v>จันทร์นิภา</v>
          </cell>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CC311" t="str">
            <v>จันทร์นิภา</v>
          </cell>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CC312" t="str">
            <v>จันทร์นิภา</v>
          </cell>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CC313" t="str">
            <v>วรกมล</v>
          </cell>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AA314">
            <v>5</v>
          </cell>
          <cell r="AB314">
            <v>10</v>
          </cell>
          <cell r="AC314">
            <v>2564</v>
          </cell>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CC314" t="str">
            <v>จันทร์นิภา</v>
          </cell>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CC315" t="str">
            <v>จันทร์นิภา</v>
          </cell>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L316">
            <v>243004</v>
          </cell>
          <cell r="CM316">
            <v>243141</v>
          </cell>
          <cell r="CT316">
            <v>243004</v>
          </cell>
          <cell r="CU316">
            <v>243141</v>
          </cell>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J317">
            <v>2</v>
          </cell>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CC318" t="str">
            <v>จันทร์นิภา</v>
          </cell>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BB319" t="str">
            <v>สืบทรัพย์ (คำสั่ง 9/3/2565)//สืบแล้ว  รายงานผล วันที่ 5/4/2565//รายงานผลสืบทรัพย์ ครั้งที่ 3 วันที่ 20/6/2568</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cell r="CL319" t="str">
            <v>1.นางสาวสุชัญญา  กันสม
2.นายอธิภัทร  สาระไชย
3.นางสาวนันทกาณจน์  ศรีปิยะวัฒน์
4.นายฉัตรฐพล เรืองเจริญ</v>
          </cell>
          <cell r="CM319" t="str">
            <v>จำเลยที่ 1
จำเลยที่ 2
จำเลยที่ 3
คู่สมรสจำเลยที่ 3</v>
          </cell>
          <cell r="CN319" t="str">
            <v>3-5709-00524-55-3
5-5505-00409-54-1
1-5299-00116-11-2
1-5105-00012-04-4</v>
          </cell>
          <cell r="CO319" t="str">
            <v xml:space="preserve">-ไม่พบว่ามีกรรมสิทธิ์ในที่ดิน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อ.ทุ่งหัวช้าง จ.ลำพูน </v>
          </cell>
          <cell r="CP319" t="str">
            <v>ไม่พบทรัพย์</v>
          </cell>
          <cell r="CR319">
            <v>4</v>
          </cell>
          <cell r="CS319" t="str">
            <v>นุสบา</v>
          </cell>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AA321">
            <v>18</v>
          </cell>
          <cell r="AB321">
            <v>10</v>
          </cell>
          <cell r="AC321">
            <v>2564</v>
          </cell>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AA323">
            <v>14</v>
          </cell>
          <cell r="AB323">
            <v>12</v>
          </cell>
          <cell r="AC323">
            <v>2564</v>
          </cell>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J323">
            <v>4</v>
          </cell>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BB325" t="str">
            <v>สืบทรัพย์ (คำสั่ง 16/3/2565)//สืบแล้ว  รายงานผล วันที่ 21/4/2565//สืบครั้งที่ 2 รายงานผล 25/6/2567</v>
          </cell>
          <cell r="BC325" t="str">
            <v>1200
1200</v>
          </cell>
          <cell r="BD325" t="str">
            <v>25
23</v>
          </cell>
          <cell r="BE325" t="str">
            <v>11
4</v>
          </cell>
          <cell r="BF325" t="str">
            <v>2565
2568</v>
          </cell>
          <cell r="BG325">
            <v>0</v>
          </cell>
          <cell r="BH325" t="str">
            <v>-</v>
          </cell>
          <cell r="BI325" t="str">
            <v>-</v>
          </cell>
          <cell r="BJ325" t="str">
            <v>-</v>
          </cell>
          <cell r="BK325">
            <v>0</v>
          </cell>
          <cell r="BL325" t="str">
            <v>810
850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J325">
            <v>4</v>
          </cell>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J326">
            <v>4</v>
          </cell>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AA327">
            <v>24</v>
          </cell>
          <cell r="AB327">
            <v>9</v>
          </cell>
          <cell r="AC327">
            <v>2562</v>
          </cell>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C327" t="str">
            <v>จันทร์นิภา</v>
          </cell>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J328">
            <v>4</v>
          </cell>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C329" t="str">
            <v>จันทร์นิภา</v>
          </cell>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AA330">
            <v>19</v>
          </cell>
          <cell r="AB330">
            <v>12</v>
          </cell>
          <cell r="AC330">
            <v>2557</v>
          </cell>
          <cell r="BB330" t="str">
            <v>สืบทรัพย์ (คำสั่ง 23/3/2565)//สืบแล้ว  รายงานผล วันที่ 26/4/2565 // รายงานผลสืบครั้งที่2 วันที่ 23/7/2567</v>
          </cell>
          <cell r="BC330" t="str">
            <v>1200
1200</v>
          </cell>
          <cell r="BD330" t="str">
            <v>25
7</v>
          </cell>
          <cell r="BE330" t="str">
            <v>11
5</v>
          </cell>
          <cell r="BF330" t="str">
            <v>2565
2568</v>
          </cell>
          <cell r="BG330">
            <v>0</v>
          </cell>
          <cell r="BH330" t="str">
            <v>-</v>
          </cell>
          <cell r="BI330" t="str">
            <v>-</v>
          </cell>
          <cell r="BJ330" t="str">
            <v>-</v>
          </cell>
          <cell r="BK330">
            <v>0</v>
          </cell>
          <cell r="BL330" t="str">
            <v>1125
2155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K330" t="str">
            <v>ลลิตา</v>
          </cell>
          <cell r="CL330">
            <v>243854</v>
          </cell>
          <cell r="CT330">
            <v>243854</v>
          </cell>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CA331" t="str">
            <v>พบทรัพย์</v>
          </cell>
          <cell r="CC331" t="str">
            <v>จันทร์นิภา</v>
          </cell>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C332" t="str">
            <v>จันทร์นิภา</v>
          </cell>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AA333">
            <v>23</v>
          </cell>
          <cell r="AB333">
            <v>11</v>
          </cell>
          <cell r="AC333">
            <v>2558</v>
          </cell>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C333" t="str">
            <v>จันทร์นิภา</v>
          </cell>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AA334">
            <v>1</v>
          </cell>
          <cell r="AB334">
            <v>9</v>
          </cell>
          <cell r="AC334">
            <v>2563</v>
          </cell>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C334" t="str">
            <v>จันทร์นิภา</v>
          </cell>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AA335">
            <v>10</v>
          </cell>
          <cell r="AB335">
            <v>7</v>
          </cell>
          <cell r="AC335">
            <v>2562</v>
          </cell>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C335" t="str">
            <v>จันทร์นิภา</v>
          </cell>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AA336">
            <v>11</v>
          </cell>
          <cell r="AB336">
            <v>12</v>
          </cell>
          <cell r="AC336">
            <v>2562</v>
          </cell>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C336" t="str">
            <v>จันทร์นิภา</v>
          </cell>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AA337">
            <v>1</v>
          </cell>
          <cell r="AB337">
            <v>10</v>
          </cell>
          <cell r="AC337">
            <v>2562</v>
          </cell>
          <cell r="BB337" t="str">
            <v>สืบทรัพย์ (คำสั่ง 23/3/2565)//สืบแล้ว  รายงานผล วันที่ 30/5/2565//รายงานผลสืบทรัพย์ครั้งที่ 2 15/7/2567</v>
          </cell>
          <cell r="BC337" t="str">
            <v>1200,
1200</v>
          </cell>
          <cell r="BD337" t="str">
            <v>13
30</v>
          </cell>
          <cell r="BE337" t="str">
            <v>1
5</v>
          </cell>
          <cell r="BF337" t="str">
            <v>2566
2568</v>
          </cell>
          <cell r="BG337">
            <v>0</v>
          </cell>
          <cell r="BH337" t="str">
            <v>-</v>
          </cell>
          <cell r="BI337" t="str">
            <v>-</v>
          </cell>
          <cell r="BJ337" t="str">
            <v>-</v>
          </cell>
          <cell r="BK337">
            <v>0</v>
          </cell>
          <cell r="BL337" t="str">
            <v>1625,
1980</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K337" t="str">
            <v>วชิราภรณ์</v>
          </cell>
          <cell r="CL337">
            <v>243844</v>
          </cell>
          <cell r="CT337">
            <v>243844</v>
          </cell>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J338">
            <v>5</v>
          </cell>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BB339" t="str">
            <v>สืบทรัพย์ (คำสั่ง 23/3/2565)//สืบแล้ว  รายงานผล วันที่ 25/5/2565//รายงานผลสืบทรัพย์ครั้งที่ 2 15/7/2567</v>
          </cell>
          <cell r="BC339" t="str">
            <v>1500
1500</v>
          </cell>
          <cell r="BD339" t="str">
            <v>25
7</v>
          </cell>
          <cell r="BE339" t="str">
            <v>11
5</v>
          </cell>
          <cell r="BF339" t="str">
            <v>2565
2568</v>
          </cell>
          <cell r="BG339">
            <v>0</v>
          </cell>
          <cell r="BH339" t="str">
            <v>-</v>
          </cell>
          <cell r="BI339" t="str">
            <v>-</v>
          </cell>
          <cell r="BJ339" t="str">
            <v>-</v>
          </cell>
          <cell r="BK339">
            <v>0</v>
          </cell>
          <cell r="BL339" t="str">
            <v>1385
1560</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K339" t="str">
            <v>วชิราภรณ์</v>
          </cell>
          <cell r="CL339">
            <v>243844</v>
          </cell>
          <cell r="CT339">
            <v>243844</v>
          </cell>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C340" t="str">
            <v>จันทร์นิภา</v>
          </cell>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AA341">
            <v>10</v>
          </cell>
          <cell r="AB341">
            <v>11</v>
          </cell>
          <cell r="AC341">
            <v>2563</v>
          </cell>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C341" t="str">
            <v>จันทร์นิภา</v>
          </cell>
          <cell r="CE341" t="str">
            <v>คู่สมรสจำเลยที่ 1</v>
          </cell>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AA342">
            <v>23</v>
          </cell>
          <cell r="AB342">
            <v>12</v>
          </cell>
          <cell r="AC342">
            <v>2562</v>
          </cell>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C342" t="str">
            <v>จันทร์นิภา</v>
          </cell>
          <cell r="CD342" t="str">
            <v>1.นางฟ้ารุ่ง  สมศรี 
2.นายจรัญ  สมศรี 
3.นายณรงค์  ตาคำ
4.นางนัฐการ  ตาคำ
5.นายสมพล  ตามันคำ</v>
          </cell>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J342">
            <v>5</v>
          </cell>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AA343">
            <v>9</v>
          </cell>
          <cell r="AB343">
            <v>12</v>
          </cell>
          <cell r="AC343">
            <v>2562</v>
          </cell>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AA344">
            <v>12</v>
          </cell>
          <cell r="AB344">
            <v>11</v>
          </cell>
          <cell r="AC344">
            <v>2562</v>
          </cell>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C344" t="str">
            <v>จันทร์นิภา</v>
          </cell>
          <cell r="CE344" t="str">
            <v>จำเลยที่ 3</v>
          </cell>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AA345">
            <v>2</v>
          </cell>
          <cell r="AB345">
            <v>6</v>
          </cell>
          <cell r="AC345">
            <v>2562</v>
          </cell>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C345" t="str">
            <v>จันทร์นิภา</v>
          </cell>
          <cell r="CE345" t="str">
            <v>คู่สมรสจำเลยที่ 3</v>
          </cell>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AA346">
            <v>20</v>
          </cell>
          <cell r="AB346">
            <v>1</v>
          </cell>
          <cell r="AC346">
            <v>2563</v>
          </cell>
          <cell r="BB346" t="str">
            <v>สืบทรัพย์ (คำสั่ง 23/3/2565)//สืบแล้ว  รายงานผล วันที่ 24/5/2565 // สืบรอบ 2 (คำสั่ง 21/9/2566)//สืบครั้งที่ 2 รายงานผลสืบ  7/11/2567</v>
          </cell>
          <cell r="BC346" t="str">
            <v>0
1500
1200</v>
          </cell>
          <cell r="BD346" t="str">
            <v>31
14
7</v>
          </cell>
          <cell r="BE346" t="str">
            <v>1
3
5</v>
          </cell>
          <cell r="BF346" t="str">
            <v>2567
2567
2568</v>
          </cell>
          <cell r="BG346">
            <v>0</v>
          </cell>
          <cell r="BH346" t="str">
            <v>-</v>
          </cell>
          <cell r="BI346" t="str">
            <v>-</v>
          </cell>
          <cell r="BJ346" t="str">
            <v>-</v>
          </cell>
          <cell r="BK346">
            <v>0</v>
          </cell>
          <cell r="BL346" t="str">
            <v>1360
445
1825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J346">
            <v>4</v>
          </cell>
          <cell r="CK346" t="str">
            <v>นุสบา</v>
          </cell>
          <cell r="CL346">
            <v>243936</v>
          </cell>
          <cell r="CT346">
            <v>243936</v>
          </cell>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AA347">
            <v>15</v>
          </cell>
          <cell r="AB347">
            <v>1</v>
          </cell>
          <cell r="AC347">
            <v>2562</v>
          </cell>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C347" t="str">
            <v>วรกมล</v>
          </cell>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BB348" t="str">
            <v>สืบทรัพย์สำนักงานอื่นฟ้อง (คำสั่ง 27/4/2565)//สืบแล้ว  รายงานผล วันที่ 30/5/2565//รายงานผลสืบทรัพย์ 2/10/2567</v>
          </cell>
          <cell r="BC348" t="str">
            <v>1500
1500</v>
          </cell>
          <cell r="BD348" t="str">
            <v>12
23</v>
          </cell>
          <cell r="BE348" t="str">
            <v>10
5</v>
          </cell>
          <cell r="BF348" t="str">
            <v>2565
2568</v>
          </cell>
          <cell r="BG348">
            <v>0</v>
          </cell>
          <cell r="BH348" t="str">
            <v>-</v>
          </cell>
          <cell r="BI348" t="str">
            <v>-</v>
          </cell>
          <cell r="BJ348" t="str">
            <v>-</v>
          </cell>
          <cell r="BK348">
            <v>0</v>
          </cell>
          <cell r="BL348" t="str">
            <v>1750
525</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K348" t="str">
            <v>วชิราภรณ์</v>
          </cell>
          <cell r="CL348">
            <v>243910</v>
          </cell>
          <cell r="CT348">
            <v>243910</v>
          </cell>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D349">
            <v>21</v>
          </cell>
          <cell r="AE349">
            <v>7</v>
          </cell>
          <cell r="AF349">
            <v>2561</v>
          </cell>
          <cell r="AG349">
            <v>4</v>
          </cell>
          <cell r="AH349">
            <v>9</v>
          </cell>
          <cell r="AI349">
            <v>2562</v>
          </cell>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L349">
            <v>243004</v>
          </cell>
          <cell r="CM349">
            <v>243141</v>
          </cell>
          <cell r="CT349">
            <v>243004</v>
          </cell>
          <cell r="CU349">
            <v>243141</v>
          </cell>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AA350">
            <v>12</v>
          </cell>
          <cell r="AB350">
            <v>5</v>
          </cell>
          <cell r="AC350">
            <v>2557</v>
          </cell>
          <cell r="BB350" t="str">
            <v>สืบทรัพย์สำนักงานอื่นฟ้อง (คำสั่ง 31/3/2565)//สืบแล้ว  รายงานผล วันที่ 11/5/2565  สืบครั้งที่สอง5/4/67//ลงผลสืบ27/4/67//</v>
          </cell>
          <cell r="BC350" t="str">
            <v>2400
1800</v>
          </cell>
          <cell r="BD350" t="str">
            <v>20
30</v>
          </cell>
          <cell r="BE350" t="str">
            <v>9
5</v>
          </cell>
          <cell r="BF350" t="str">
            <v>2565
2568</v>
          </cell>
          <cell r="BG350">
            <v>0</v>
          </cell>
          <cell r="BH350" t="str">
            <v>-</v>
          </cell>
          <cell r="BI350" t="str">
            <v>-</v>
          </cell>
          <cell r="BJ350" t="str">
            <v>-</v>
          </cell>
          <cell r="BK350">
            <v>0</v>
          </cell>
          <cell r="BL350" t="str">
            <v>4050
3395</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M350">
            <v>243141</v>
          </cell>
          <cell r="CU350">
            <v>243141</v>
          </cell>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D351">
            <v>16</v>
          </cell>
          <cell r="AE351">
            <v>10</v>
          </cell>
          <cell r="AF351">
            <v>2564</v>
          </cell>
          <cell r="AG351">
            <v>2</v>
          </cell>
          <cell r="AH351">
            <v>2</v>
          </cell>
          <cell r="AI351">
            <v>2565</v>
          </cell>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B351">
            <v>4</v>
          </cell>
          <cell r="CC351" t="str">
            <v>จันทร์นิภา</v>
          </cell>
          <cell r="CD351" t="str">
            <v>2.นายอุดม แสนใจ</v>
          </cell>
          <cell r="CL351">
            <v>243088</v>
          </cell>
          <cell r="CT351">
            <v>243088</v>
          </cell>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D352">
            <v>31</v>
          </cell>
          <cell r="AE352">
            <v>8</v>
          </cell>
          <cell r="AF352">
            <v>2564</v>
          </cell>
          <cell r="AG352">
            <v>22</v>
          </cell>
          <cell r="AH352">
            <v>12</v>
          </cell>
          <cell r="AI352">
            <v>2564</v>
          </cell>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L352">
            <v>243004</v>
          </cell>
          <cell r="CM352">
            <v>243141</v>
          </cell>
          <cell r="CT352">
            <v>243004</v>
          </cell>
          <cell r="CU352">
            <v>243141</v>
          </cell>
        </row>
        <row r="353">
          <cell r="B353">
            <v>1795</v>
          </cell>
          <cell r="C353">
            <v>349</v>
          </cell>
          <cell r="D353">
            <v>1</v>
          </cell>
          <cell r="E353">
            <v>4</v>
          </cell>
          <cell r="F353">
            <v>2565</v>
          </cell>
          <cell r="H353" t="str">
            <v>นางสาว</v>
          </cell>
          <cell r="I353" t="str">
            <v>ศิริพร</v>
          </cell>
          <cell r="J353" t="str">
            <v>สุวรรณ์</v>
          </cell>
          <cell r="K353">
            <v>3500600093239</v>
          </cell>
          <cell r="Q353">
            <v>1104891.26</v>
          </cell>
          <cell r="R353">
            <v>192470.54</v>
          </cell>
          <cell r="S353" t="str">
            <v>จังหวัดเชียงใหม่</v>
          </cell>
          <cell r="T353" t="str">
            <v>ผบ.310</v>
          </cell>
          <cell r="U353" t="str">
            <v>2557</v>
          </cell>
          <cell r="V353" t="str">
            <v>ผบ.532</v>
          </cell>
          <cell r="W353">
            <v>2557</v>
          </cell>
          <cell r="AA353">
            <v>28</v>
          </cell>
          <cell r="AB353">
            <v>4</v>
          </cell>
          <cell r="AC353">
            <v>2557</v>
          </cell>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CC353" t="str">
            <v>จันทร์นิภา</v>
          </cell>
          <cell r="CD353" t="str">
            <v>3.นายบัญชา ศรีแก้ว</v>
          </cell>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K354" t="str">
            <v>ปฏิยุทธ์</v>
          </cell>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BB355" t="str">
            <v>สืบทรัพย์ (คำสั่ง 8/42565)//สืบแล้ว  รายงานผล วันที่ 24/5/2565//สืบครั้งที่ 2 รายงานผลสืบ 18/7/2567</v>
          </cell>
          <cell r="BC355" t="str">
            <v>600
600</v>
          </cell>
          <cell r="BD355" t="str">
            <v>13
4</v>
          </cell>
          <cell r="BE355" t="str">
            <v>3
4</v>
          </cell>
          <cell r="BF355" t="str">
            <v>2566
2568</v>
          </cell>
          <cell r="BG355">
            <v>0</v>
          </cell>
          <cell r="BH355" t="str">
            <v>-</v>
          </cell>
          <cell r="BI355" t="str">
            <v>-</v>
          </cell>
          <cell r="BJ355" t="str">
            <v>-</v>
          </cell>
          <cell r="BK355">
            <v>0</v>
          </cell>
          <cell r="BL355" t="str">
            <v>805
700</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C355" t="str">
            <v>จันทร์นิภา</v>
          </cell>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J355">
            <v>2</v>
          </cell>
          <cell r="CK355" t="str">
            <v>นุสบา</v>
          </cell>
          <cell r="CL355">
            <v>243852</v>
          </cell>
          <cell r="CT355">
            <v>243852</v>
          </cell>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C356" t="str">
            <v>จันทร์นิภา</v>
          </cell>
          <cell r="CD356" t="str">
            <v>5.นางเนตรนพิญ จันทร์แดง</v>
          </cell>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BB358" t="str">
            <v>สืบทรัพย์ สำนักงานอื่นฟ้อง (คำสั่ง 21/4/2565)//สืบแล้ว  รายงานผล วันที่ 30/5/2565 (ปิดบัญชี)</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C358" t="str">
            <v>จันทร์นิภา</v>
          </cell>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AA359">
            <v>4</v>
          </cell>
          <cell r="AB359">
            <v>8</v>
          </cell>
          <cell r="AC359">
            <v>2563</v>
          </cell>
          <cell r="BB359" t="str">
            <v>สืบทรัพย์ สำนักงานอื่นฟ้อง (คำสั่ง 21/4/2565)//สืบแล้ว  รายงานผล วันที่ 19/5/2565//รายงานผลการสืบทรัพย์ 11/10/2567</v>
          </cell>
          <cell r="BC359" t="str">
            <v>1200
1200</v>
          </cell>
          <cell r="BD359" t="str">
            <v>30
30</v>
          </cell>
          <cell r="BE359" t="str">
            <v>11
4</v>
          </cell>
          <cell r="BF359" t="str">
            <v>2565
2568</v>
          </cell>
          <cell r="BG359">
            <v>0</v>
          </cell>
          <cell r="BH359" t="str">
            <v>-</v>
          </cell>
          <cell r="BI359" t="str">
            <v>-</v>
          </cell>
          <cell r="BJ359" t="str">
            <v>-</v>
          </cell>
          <cell r="BK359">
            <v>0</v>
          </cell>
          <cell r="BL359" t="str">
            <v>1295
800</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K359" t="str">
            <v>วชิราภรณ์</v>
          </cell>
          <cell r="CL359">
            <v>243910</v>
          </cell>
          <cell r="CT359">
            <v>243910</v>
          </cell>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C360" t="str">
            <v>จันทร์นิภา</v>
          </cell>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AA361">
            <v>1</v>
          </cell>
          <cell r="AB361">
            <v>5</v>
          </cell>
          <cell r="AC361">
            <v>2557</v>
          </cell>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J361">
            <v>3</v>
          </cell>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C362" t="str">
            <v>จันทร์นิภา</v>
          </cell>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AA364">
            <v>20</v>
          </cell>
          <cell r="AB364">
            <v>12</v>
          </cell>
          <cell r="AC364">
            <v>2564</v>
          </cell>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J365">
            <v>2</v>
          </cell>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BB367" t="str">
            <v>สืบทรัพย์ (คำสั่ง 9/5/2565)//สืบแล้ว รายงานผล วันที่ 20/7/2565 //สืบทรัพย์ครั้งที่ 2 28/5/2567//รายงานสืบทรัพย์ครั้งที่ 2 7/6/2567//</v>
          </cell>
          <cell r="BC367" t="str">
            <v>900,
900</v>
          </cell>
          <cell r="BD367" t="str">
            <v>8
20</v>
          </cell>
          <cell r="BE367" t="str">
            <v>1
6</v>
          </cell>
          <cell r="BF367" t="str">
            <v>2567
2568</v>
          </cell>
          <cell r="BG367">
            <v>0</v>
          </cell>
          <cell r="BH367" t="str">
            <v>-</v>
          </cell>
          <cell r="BI367" t="str">
            <v>-</v>
          </cell>
          <cell r="BJ367" t="str">
            <v>-</v>
          </cell>
          <cell r="BK367">
            <v>0</v>
          </cell>
          <cell r="BL367" t="str">
            <v>1040,
895</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BB368" t="str">
            <v>สืบทรัพย์ (คำสั่ง 9/5/2565)//สืบแล้ว  รายงานผล วันที่ 21/6/2565//รายงานผลสืบครั้งที่ 2 27/8/2567</v>
          </cell>
          <cell r="BC368" t="str">
            <v>1200
1200</v>
          </cell>
          <cell r="BD368" t="str">
            <v>8
30</v>
          </cell>
          <cell r="BE368" t="str">
            <v>1
4</v>
          </cell>
          <cell r="BF368" t="str">
            <v>2567
2568</v>
          </cell>
          <cell r="BG368">
            <v>0</v>
          </cell>
          <cell r="BH368" t="str">
            <v>-</v>
          </cell>
          <cell r="BI368" t="str">
            <v>-</v>
          </cell>
          <cell r="BJ368" t="str">
            <v>-</v>
          </cell>
          <cell r="BK368">
            <v>0</v>
          </cell>
          <cell r="BL368" t="str">
            <v>1180
1365</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K368" t="str">
            <v>วชิราภรณ์</v>
          </cell>
          <cell r="CL368">
            <v>243902</v>
          </cell>
          <cell r="CT368">
            <v>243902</v>
          </cell>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J369">
            <v>3</v>
          </cell>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J370">
            <v>2</v>
          </cell>
        </row>
        <row r="371">
          <cell r="B371">
            <v>1817</v>
          </cell>
          <cell r="C371">
            <v>367</v>
          </cell>
          <cell r="D371">
            <v>9</v>
          </cell>
          <cell r="E371">
            <v>5</v>
          </cell>
          <cell r="F371">
            <v>2565</v>
          </cell>
          <cell r="G371">
            <v>800068508467</v>
          </cell>
          <cell r="H371" t="str">
            <v>กลุ่มออมทรัพย์บ้านห้วยมะเฟือง ม.3</v>
          </cell>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AA371">
            <v>23</v>
          </cell>
          <cell r="AB371">
            <v>8</v>
          </cell>
          <cell r="AC371">
            <v>2564</v>
          </cell>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A371" t="str">
            <v>พบ</v>
          </cell>
          <cell r="CC371" t="str">
            <v>จันทร์นิภา</v>
          </cell>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AA373">
            <v>7</v>
          </cell>
          <cell r="AB373">
            <v>9</v>
          </cell>
          <cell r="AC373">
            <v>2564</v>
          </cell>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B373">
            <v>6</v>
          </cell>
          <cell r="CC373" t="str">
            <v>จันทร์นิภา</v>
          </cell>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AA374">
            <v>23</v>
          </cell>
          <cell r="AB374">
            <v>8</v>
          </cell>
          <cell r="AC374">
            <v>2564</v>
          </cell>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v>5</v>
          </cell>
          <cell r="BO374">
            <v>9</v>
          </cell>
          <cell r="BP374">
            <v>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B374">
            <v>3</v>
          </cell>
          <cell r="CC374" t="str">
            <v>จันทร์นิภา</v>
          </cell>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AA378">
            <v>21</v>
          </cell>
          <cell r="AB378">
            <v>6</v>
          </cell>
          <cell r="AC378">
            <v>2564</v>
          </cell>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B378">
            <v>5</v>
          </cell>
          <cell r="CC378" t="str">
            <v>จันทร์นิภา</v>
          </cell>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AA379">
            <v>21</v>
          </cell>
          <cell r="AB379">
            <v>6</v>
          </cell>
          <cell r="AC379">
            <v>2564</v>
          </cell>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B379">
            <v>4</v>
          </cell>
          <cell r="CC379" t="str">
            <v>จันทร์นิภา</v>
          </cell>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AA380">
            <v>21</v>
          </cell>
          <cell r="AB380">
            <v>6</v>
          </cell>
          <cell r="AC380">
            <v>2564</v>
          </cell>
          <cell r="BB380" t="str">
            <v>สืบทรัพย์ (คำสั่ง 9/5/2565) รายงานผล วันที่ 21/7/2565 // รอบที่ 2 รายงานวันที่ 14/2/2568</v>
          </cell>
          <cell r="BC380">
            <v>1500</v>
          </cell>
          <cell r="BD380">
            <v>11</v>
          </cell>
          <cell r="BE380">
            <v>6</v>
          </cell>
          <cell r="BF380">
            <v>2568</v>
          </cell>
          <cell r="BG380">
            <v>0</v>
          </cell>
          <cell r="BH380" t="str">
            <v>-</v>
          </cell>
          <cell r="BI380" t="str">
            <v>-</v>
          </cell>
          <cell r="BJ380" t="str">
            <v>-</v>
          </cell>
          <cell r="BK380">
            <v>0</v>
          </cell>
          <cell r="BL380">
            <v>660</v>
          </cell>
          <cell r="BM380">
            <v>0</v>
          </cell>
          <cell r="BN380" t="str">
            <v/>
          </cell>
          <cell r="BO380" t="str">
            <v/>
          </cell>
          <cell r="BP380" t="str">
            <v/>
          </cell>
          <cell r="BQ380" t="str">
            <v>-</v>
          </cell>
          <cell r="BR380" t="str">
            <v>-</v>
          </cell>
          <cell r="BS380" t="str">
            <v>-</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K380" t="str">
            <v>ปฏิยุทธ์</v>
          </cell>
          <cell r="CL380">
            <v>244031</v>
          </cell>
          <cell r="CM380">
            <v>244127</v>
          </cell>
          <cell r="CT380">
            <v>244031</v>
          </cell>
          <cell r="CU380">
            <v>244127</v>
          </cell>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AA381">
            <v>21</v>
          </cell>
          <cell r="AB381">
            <v>6</v>
          </cell>
          <cell r="AC381">
            <v>2564</v>
          </cell>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B381">
            <v>6</v>
          </cell>
          <cell r="CC381" t="str">
            <v>จันทร์นิภา</v>
          </cell>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AA383">
            <v>23</v>
          </cell>
          <cell r="AB383">
            <v>11</v>
          </cell>
          <cell r="AC383">
            <v>2564</v>
          </cell>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B383">
            <v>4</v>
          </cell>
          <cell r="CC383" t="str">
            <v>จันทร์นิภา</v>
          </cell>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AA384">
            <v>23</v>
          </cell>
          <cell r="AB384">
            <v>11</v>
          </cell>
          <cell r="AC384">
            <v>2564</v>
          </cell>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B384">
            <v>4</v>
          </cell>
          <cell r="CC384" t="str">
            <v>จันทร์นิภา</v>
          </cell>
          <cell r="CM384">
            <v>243468</v>
          </cell>
          <cell r="CU384">
            <v>243468</v>
          </cell>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AA385">
            <v>24</v>
          </cell>
          <cell r="AB385">
            <v>6</v>
          </cell>
          <cell r="AC385">
            <v>2564</v>
          </cell>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AA386">
            <v>23</v>
          </cell>
          <cell r="AB386">
            <v>11</v>
          </cell>
          <cell r="AC386">
            <v>2564</v>
          </cell>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B387">
            <v>6</v>
          </cell>
          <cell r="CC387" t="str">
            <v>จันทร์นิภา</v>
          </cell>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AA388">
            <v>28</v>
          </cell>
          <cell r="AB388">
            <v>9</v>
          </cell>
          <cell r="AC388">
            <v>2564</v>
          </cell>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v>16</v>
          </cell>
          <cell r="BO388">
            <v>10</v>
          </cell>
          <cell r="BP388">
            <v>2567</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B389">
            <v>2</v>
          </cell>
          <cell r="CC389" t="str">
            <v>จันทร์นิภา</v>
          </cell>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AA390">
            <v>28</v>
          </cell>
          <cell r="AB390">
            <v>9</v>
          </cell>
          <cell r="AC390">
            <v>2564</v>
          </cell>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AA391">
            <v>15</v>
          </cell>
          <cell r="AB391">
            <v>11</v>
          </cell>
          <cell r="AC391">
            <v>2564</v>
          </cell>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AA392">
            <v>14</v>
          </cell>
          <cell r="AB392">
            <v>12</v>
          </cell>
          <cell r="AC392">
            <v>2564</v>
          </cell>
          <cell r="BB392" t="str">
            <v>สืบทรัพย์ (คำสั่ง 9/5/2565)//สืบแล้ว  รายงานผล วันที่ 21/6/2565//สืบครั้งที่ 2 รายงานผลสืบ 1/7/2567</v>
          </cell>
          <cell r="BC392" t="str">
            <v>900
900</v>
          </cell>
          <cell r="BD392" t="str">
            <v>13
23</v>
          </cell>
          <cell r="BE392" t="str">
            <v>1
4</v>
          </cell>
          <cell r="BF392" t="str">
            <v>2566
2568</v>
          </cell>
          <cell r="BG392">
            <v>0</v>
          </cell>
          <cell r="BH392" t="str">
            <v>-</v>
          </cell>
          <cell r="BI392" t="str">
            <v>-</v>
          </cell>
          <cell r="BJ392" t="str">
            <v>-</v>
          </cell>
          <cell r="BK392">
            <v>0</v>
          </cell>
          <cell r="BL392" t="str">
            <v>1295
950</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J392">
            <v>3</v>
          </cell>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AA393">
            <v>14</v>
          </cell>
          <cell r="AB393">
            <v>12</v>
          </cell>
          <cell r="AC393">
            <v>2564</v>
          </cell>
          <cell r="BB393" t="str">
            <v>สืบทรัพย์ (คำสั่ง 9/5/2565)//สืบแล้ว รายงานผล วันที่ 29/6/2565 // รายงานผลสืบครั้งที่ 2 วันที่ 23/7/2567</v>
          </cell>
          <cell r="BC393" t="str">
            <v>1500,
1500</v>
          </cell>
          <cell r="BD393" t="str">
            <v>31
25</v>
          </cell>
          <cell r="BE393" t="str">
            <v>1
6</v>
          </cell>
          <cell r="BF393" t="str">
            <v>2567
2568</v>
          </cell>
          <cell r="BG393">
            <v>0</v>
          </cell>
          <cell r="BH393" t="str">
            <v>-</v>
          </cell>
          <cell r="BI393" t="str">
            <v>-</v>
          </cell>
          <cell r="BJ393" t="str">
            <v>-</v>
          </cell>
          <cell r="BK393">
            <v>0</v>
          </cell>
          <cell r="BL393" t="str">
            <v>1610,
1600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K393" t="str">
            <v>ลลิตา</v>
          </cell>
          <cell r="CL393">
            <v>243854</v>
          </cell>
          <cell r="CT393">
            <v>243854</v>
          </cell>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AA394">
            <v>28</v>
          </cell>
          <cell r="AB394">
            <v>9</v>
          </cell>
          <cell r="AC394">
            <v>2564</v>
          </cell>
          <cell r="BB394" t="str">
            <v>สืบทรัพย์ (คำสั่ง 9/5/2565)//สืบแล้ว รายงานผล วันที่ 21/7/2565</v>
          </cell>
          <cell r="BC394" t="str">
            <v/>
          </cell>
          <cell r="BD394" t="str">
            <v/>
          </cell>
          <cell r="BE394" t="str">
            <v/>
          </cell>
          <cell r="BF394" t="str">
            <v/>
          </cell>
          <cell r="BG394" t="str">
            <v/>
          </cell>
          <cell r="BH394" t="str">
            <v/>
          </cell>
          <cell r="BI394" t="str">
            <v/>
          </cell>
          <cell r="BJ394" t="str">
            <v/>
          </cell>
          <cell r="BK394" t="str">
            <v/>
          </cell>
          <cell r="BL394" t="str">
            <v/>
          </cell>
          <cell r="BM394" t="str">
            <v/>
          </cell>
          <cell r="BN394" t="str">
            <v/>
          </cell>
          <cell r="BO394" t="str">
            <v/>
          </cell>
          <cell r="BP394" t="str">
            <v/>
          </cell>
          <cell r="BQ394" t="str">
            <v/>
          </cell>
          <cell r="BR394" t="str">
            <v/>
          </cell>
          <cell r="BS394" t="str">
            <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B394">
            <v>2</v>
          </cell>
          <cell r="CC394" t="str">
            <v>จันทร์นิภา</v>
          </cell>
          <cell r="CM394">
            <v>243468</v>
          </cell>
          <cell r="CU394">
            <v>243468</v>
          </cell>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B395">
            <v>6</v>
          </cell>
          <cell r="CC395" t="str">
            <v>จันทร์นิภา</v>
          </cell>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AA396">
            <v>27</v>
          </cell>
          <cell r="AB396">
            <v>5</v>
          </cell>
          <cell r="AC396">
            <v>2557</v>
          </cell>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B396">
            <v>3</v>
          </cell>
          <cell r="CC396" t="str">
            <v>จันทร์นิภา</v>
          </cell>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C397" t="str">
            <v>จันทร์นิภา</v>
          </cell>
          <cell r="CK397" t="str">
            <v>จันทร์นิภา</v>
          </cell>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C399" t="str">
            <v>จันทร์นิภา</v>
          </cell>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AA400">
            <v>26</v>
          </cell>
          <cell r="AB400">
            <v>7</v>
          </cell>
          <cell r="AC400">
            <v>2560</v>
          </cell>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C400" t="str">
            <v>จันทร์นิภา</v>
          </cell>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AA401">
            <v>25</v>
          </cell>
          <cell r="AB401">
            <v>6</v>
          </cell>
          <cell r="AC401">
            <v>2561</v>
          </cell>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C401" t="str">
            <v>จันทร์นิภา</v>
          </cell>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AA402">
            <v>20</v>
          </cell>
          <cell r="AB402">
            <v>9</v>
          </cell>
          <cell r="AC402">
            <v>2564</v>
          </cell>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C402" t="str">
            <v>จันทร์นิภา</v>
          </cell>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BB403" t="str">
            <v>สืบทรัพย์ (คำสั่ง 26/5/2565)//สืบแล้ว รายงานผล วันที่ 11/7/2565//รายงานผลสืบทรัพย์ครั้งที่ 2 10/7/2567</v>
          </cell>
          <cell r="BC403" t="str">
            <v>900
900</v>
          </cell>
          <cell r="BD403" t="str">
            <v>21
7</v>
          </cell>
          <cell r="BE403" t="str">
            <v>3
5</v>
          </cell>
          <cell r="BF403" t="str">
            <v>2566
2568</v>
          </cell>
          <cell r="BG403">
            <v>0</v>
          </cell>
          <cell r="BH403" t="str">
            <v>-</v>
          </cell>
          <cell r="BI403" t="str">
            <v>-</v>
          </cell>
          <cell r="BJ403" t="str">
            <v>-</v>
          </cell>
          <cell r="BK403">
            <v>0</v>
          </cell>
          <cell r="BL403" t="str">
            <v>980
1165</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K403" t="str">
            <v>วชิราภรณ์</v>
          </cell>
          <cell r="CL403">
            <v>243844</v>
          </cell>
          <cell r="CT403">
            <v>243844</v>
          </cell>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C404" t="str">
            <v>จันทร์นิภา</v>
          </cell>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CC405" t="str">
            <v>จันทร์นิภา</v>
          </cell>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AA406">
            <v>19</v>
          </cell>
          <cell r="AB406">
            <v>12</v>
          </cell>
          <cell r="AC406">
            <v>2558</v>
          </cell>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CC406" t="str">
            <v>นพวิสต์</v>
          </cell>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BB408" t="str">
            <v>สืบทรัพย์ (คำสั่ง 24/5/2565)//สืบแล้ว  รายงานผล วันที่ 21/6/2565 สืบทรัพย์ครั้งที่ 2 (คำสั่ง 10/04/2568)</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B408">
            <v>3</v>
          </cell>
          <cell r="CC408" t="str">
            <v>จันทร์นิภา</v>
          </cell>
          <cell r="CD408" t="str">
            <v>1.นางสาวดวงดาว เวียงคำ
2.นายนัทนันท์ เจริญสันติกุล
3.นางสาวชนาภา เจริญสันติกุล</v>
          </cell>
          <cell r="CE408" t="str">
            <v>จำเลยที่ 1
จำเลยที่ 2
จำเลยที่ 3</v>
          </cell>
          <cell r="CF408" t="str">
            <v>3-5603-00616-46-5
2-5801-00026-30-5
1-5899-00087-42-2</v>
          </cell>
          <cell r="CG408"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อ.เกาะคา จ.ลำปาง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อ.เมืองแม่ฮ่องสอน จ.แม่ฮ่องสอน</v>
          </cell>
          <cell r="CH408" t="str">
            <v>ไม่พบ</v>
          </cell>
          <cell r="CK408" t="str">
            <v>ปฏิยุทธ์</v>
          </cell>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AA409">
            <v>26</v>
          </cell>
          <cell r="AB409">
            <v>8</v>
          </cell>
          <cell r="AC409">
            <v>2563</v>
          </cell>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C409" t="str">
            <v>จันทร์นิภา</v>
          </cell>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AA410">
            <v>7</v>
          </cell>
          <cell r="AB410">
            <v>6</v>
          </cell>
          <cell r="AC410">
            <v>2564</v>
          </cell>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CC410" t="str">
            <v>จันทร์นิภา</v>
          </cell>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CC411" t="str">
            <v>จันทร์นิภา</v>
          </cell>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BB412" t="str">
            <v>สืบทรัพย์ (คำสั่ง 21/6/2565)//สืบทรัพย์//รายงานผล วันที่ 2/8/2565 คำสั่งสืบทรัพย์ครั้งที่ 2 วันที่ 24/05/2566//สืบแล้ว รายงานผลสืบ วันที่ 13/11/2566 สืบทรัพย์รอบที่ 3 (คำสั่ง 10/04/2568)  // (รายงานผลสืบทรัพย์ 12/6/2568)</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cell r="CL412" t="str">
            <v>1.นางสาวนริศรา ขวานทองหรือสิริธนาวัฒกุล
2.นายกฤติเดช สิริธนาวัฒกุล
3.นางสาววราภรณ์ แปงคำเอ้ย
4.นายธีรวุฒิ แปงคำเอ้ย</v>
          </cell>
          <cell r="CM412" t="str">
            <v>จำเลยที่ 1
คู่สมรสจำเลยที่ 1
จำเลยที่ 2
จำเลยที่ 3</v>
          </cell>
          <cell r="CN412" t="str">
            <v>1-5099-01072-45-3
1-6199-00089-95-5
3-5012-00181-29-8
1-5099-00430-14-3</v>
          </cell>
          <cell r="CO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P412" t="str">
            <v>ไม่พบ</v>
          </cell>
          <cell r="CS412" t="str">
            <v>ปฏิยุทธ์</v>
          </cell>
          <cell r="CT412">
            <v>244149</v>
          </cell>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BB413" t="str">
            <v>สืบทรัพย์ (คำสั่ง 21/6/2565)//สืบทรัพย์//รายงานผล วันที่ 2/8/2565 สืบทรัพย์รอบที่ 2 (คำสั่ง 10/04/2568)  // (รายงานผลสืบทรัพย์ 12/6/2568)</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C413" t="str">
            <v>จันทร์นิภา</v>
          </cell>
          <cell r="CD413" t="str">
            <v>1.นายอานนท์ นิลสุวรรณ
2.นางสาวภัตร์วลันต์ มานะศรีสุกิจ
3.ว่าที่ร้อยตรีพิธิวัฒน์ วิรากานต์กุล</v>
          </cell>
          <cell r="CE413" t="str">
            <v>จำเลยที่ 1
คู่สมรสจำเลยที่ 1
จำเลยที่ 2</v>
          </cell>
          <cell r="CF413" t="str">
            <v>1-5099-00108-88-8
1-5099-00183-19-7
3-5019-00550-67-9</v>
          </cell>
          <cell r="CG41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v>
          </cell>
          <cell r="CH413" t="str">
            <v>ไม่พบ</v>
          </cell>
          <cell r="CK413" t="str">
            <v>ปฏิยุทธ์</v>
          </cell>
          <cell r="CT413">
            <v>244149</v>
          </cell>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CC414" t="str">
            <v>จันทร์นิภา</v>
          </cell>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BB415" t="str">
            <v xml:space="preserve">สืบทรัพย์ (คำสั่ง 21/6/2565)//สืบทรัพย์แล้ว//รายงานผล วันที่ 17/8/2566 // </v>
          </cell>
          <cell r="BC415" t="str">
            <v>0
900
900</v>
          </cell>
          <cell r="BD415" t="str">
            <v>8
5
4</v>
          </cell>
          <cell r="BE415" t="str">
            <v>1
4
4</v>
          </cell>
          <cell r="BF415" t="str">
            <v>2567
2567
2568</v>
          </cell>
          <cell r="BG415">
            <v>0</v>
          </cell>
          <cell r="BH415" t="str">
            <v>-</v>
          </cell>
          <cell r="BI415" t="str">
            <v>-</v>
          </cell>
          <cell r="BJ415" t="str">
            <v>-</v>
          </cell>
          <cell r="BK415">
            <v>0</v>
          </cell>
          <cell r="BL415" t="str">
            <v>1150
195
1500</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K415" t="str">
            <v>ลลิตา</v>
          </cell>
          <cell r="CL415">
            <v>243854</v>
          </cell>
          <cell r="CT415">
            <v>243854</v>
          </cell>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C416" t="str">
            <v>จันทร์นิภา</v>
          </cell>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CC418" t="str">
            <v>จันทร์นิภา</v>
          </cell>
          <cell r="CG418" t="e">
            <v>#NAME?</v>
          </cell>
          <cell r="CM418">
            <v>243468</v>
          </cell>
          <cell r="CU418">
            <v>243468</v>
          </cell>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AA419">
            <v>22</v>
          </cell>
          <cell r="AB419">
            <v>2</v>
          </cell>
          <cell r="AC419">
            <v>2565</v>
          </cell>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C419" t="str">
            <v>จันทร์นิภา</v>
          </cell>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AA420">
            <v>22</v>
          </cell>
          <cell r="AB420">
            <v>2</v>
          </cell>
          <cell r="AC420">
            <v>2565</v>
          </cell>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C420" t="str">
            <v>จันทร์นิภา</v>
          </cell>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C421" t="str">
            <v>จันทร์นิภา</v>
          </cell>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AA422">
            <v>31</v>
          </cell>
          <cell r="AB422">
            <v>1</v>
          </cell>
          <cell r="AC422">
            <v>2565</v>
          </cell>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CC422" t="str">
            <v>จันทร์นิภา</v>
          </cell>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AA423">
            <v>3</v>
          </cell>
          <cell r="AB423">
            <v>5</v>
          </cell>
          <cell r="AC423">
            <v>2565</v>
          </cell>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C423" t="str">
            <v>จันทร์นิภา</v>
          </cell>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AA424">
            <v>26</v>
          </cell>
          <cell r="AB424">
            <v>4</v>
          </cell>
          <cell r="AC424">
            <v>2565</v>
          </cell>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C424" t="str">
            <v>จันทร์นิภา</v>
          </cell>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CC425" t="str">
            <v>จันทร์นิภา</v>
          </cell>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AA426">
            <v>31</v>
          </cell>
          <cell r="AB426">
            <v>1</v>
          </cell>
          <cell r="AC426">
            <v>2565</v>
          </cell>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C426" t="str">
            <v>จันทร์นิภา</v>
          </cell>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AA427">
            <v>22</v>
          </cell>
          <cell r="AB427">
            <v>2</v>
          </cell>
          <cell r="AC427">
            <v>2565</v>
          </cell>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C427" t="str">
            <v>จันทร์นิภา</v>
          </cell>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AA428">
            <v>31</v>
          </cell>
          <cell r="AB428">
            <v>1</v>
          </cell>
          <cell r="AC428">
            <v>2565</v>
          </cell>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C428" t="str">
            <v>จันทร์นิภา</v>
          </cell>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AA429">
            <v>22</v>
          </cell>
          <cell r="AB429">
            <v>2</v>
          </cell>
          <cell r="AC429">
            <v>2565</v>
          </cell>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C429" t="str">
            <v>จันทร์นิภา</v>
          </cell>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AA430">
            <v>31</v>
          </cell>
          <cell r="AB430">
            <v>1</v>
          </cell>
          <cell r="AC430">
            <v>2565</v>
          </cell>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C430" t="str">
            <v>จันทร์นิภา</v>
          </cell>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AA431">
            <v>31</v>
          </cell>
          <cell r="AB431">
            <v>1</v>
          </cell>
          <cell r="AC431">
            <v>2565</v>
          </cell>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C431" t="str">
            <v>จันทร์นิภา</v>
          </cell>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AA432">
            <v>23</v>
          </cell>
          <cell r="AB432">
            <v>5</v>
          </cell>
          <cell r="AC432">
            <v>2565</v>
          </cell>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C432" t="str">
            <v>จันทร์นิภา</v>
          </cell>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AA433">
            <v>19</v>
          </cell>
          <cell r="AB433">
            <v>4</v>
          </cell>
          <cell r="AC433">
            <v>2565</v>
          </cell>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C433" t="str">
            <v>จันทร์นิภา</v>
          </cell>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AA434">
            <v>19</v>
          </cell>
          <cell r="AB434">
            <v>4</v>
          </cell>
          <cell r="AC434">
            <v>2565</v>
          </cell>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AA435">
            <v>14</v>
          </cell>
          <cell r="AB435">
            <v>6</v>
          </cell>
          <cell r="AC435">
            <v>2565</v>
          </cell>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C435" t="str">
            <v>จันทร์นิภา</v>
          </cell>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C436" t="str">
            <v>จันทร์นิภา</v>
          </cell>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C437" t="str">
            <v>จันทร์นิภา</v>
          </cell>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AA438">
            <v>7</v>
          </cell>
          <cell r="AB438">
            <v>7</v>
          </cell>
          <cell r="AC438">
            <v>2565</v>
          </cell>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B438">
            <v>4</v>
          </cell>
          <cell r="CC438" t="str">
            <v>จันทร์นิภา</v>
          </cell>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AA439">
            <v>7</v>
          </cell>
          <cell r="AB439">
            <v>7</v>
          </cell>
          <cell r="AC439">
            <v>2565</v>
          </cell>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C439" t="str">
            <v>จันทร์นิภา</v>
          </cell>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AA440">
            <v>7</v>
          </cell>
          <cell r="AB440">
            <v>7</v>
          </cell>
          <cell r="AC440">
            <v>2565</v>
          </cell>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B440">
            <v>5</v>
          </cell>
          <cell r="CC440" t="str">
            <v>จันทร์นิภา</v>
          </cell>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B441">
            <v>5</v>
          </cell>
          <cell r="CC441" t="str">
            <v>จันทร์นิภา</v>
          </cell>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B442">
            <v>3</v>
          </cell>
          <cell r="CC442" t="str">
            <v>จันทร์นิภา</v>
          </cell>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AA443">
            <v>6</v>
          </cell>
          <cell r="AB443">
            <v>7</v>
          </cell>
          <cell r="AC443">
            <v>2565</v>
          </cell>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AA444">
            <v>24</v>
          </cell>
          <cell r="AB444">
            <v>6</v>
          </cell>
          <cell r="AC444">
            <v>2565</v>
          </cell>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C445" t="str">
            <v>จันทร์นิภา</v>
          </cell>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BB446" t="str">
            <v>สืบทรัพย์ (คำสั่ง 26/7/2565)//กำลังดำเนินการสืบทรัพย์ รายงานสืบทรัพย์ 11/11/2567</v>
          </cell>
          <cell r="BC446" t="str">
            <v>0
1200
1200</v>
          </cell>
          <cell r="BD446" t="str">
            <v>31
10
7</v>
          </cell>
          <cell r="BE446" t="str">
            <v>1
6
5</v>
          </cell>
          <cell r="BF446" t="str">
            <v>2567
2567
2568</v>
          </cell>
          <cell r="BG446">
            <v>0</v>
          </cell>
          <cell r="BH446" t="str">
            <v>-</v>
          </cell>
          <cell r="BI446" t="str">
            <v>-</v>
          </cell>
          <cell r="BJ446" t="str">
            <v>-</v>
          </cell>
          <cell r="BK446">
            <v>0</v>
          </cell>
          <cell r="BL446" t="str">
            <v>1350
320
1785</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K446" t="str">
            <v>ปฏิยุทธ์</v>
          </cell>
          <cell r="CL446">
            <v>243941</v>
          </cell>
          <cell r="CT446">
            <v>243941</v>
          </cell>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AA447">
            <v>15</v>
          </cell>
          <cell r="AB447">
            <v>12</v>
          </cell>
          <cell r="AC447">
            <v>2563</v>
          </cell>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B447">
            <v>1</v>
          </cell>
          <cell r="CC447" t="str">
            <v>จันทร์นิภา</v>
          </cell>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B448">
            <v>2</v>
          </cell>
          <cell r="CC448" t="str">
            <v>จันทร์นิภา</v>
          </cell>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BB449" t="str">
            <v>สืบทรัพย์ (คำสั่ง 26/7/2565)//กำลังดำเนินการสืบทรัพย์//รายงานผลสืบทรัพย์วันที่ 9/3/2566//รายงานผลสืบวันที่  21/4/2568</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B449">
            <v>6</v>
          </cell>
          <cell r="CC449" t="str">
            <v>จันทร์นิภา</v>
          </cell>
          <cell r="CD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CE449" t="str">
            <v>จำเลยที่ 1
คู่สมรสจำเลยที่ 1
จำเลยที่ 2
คู่สมรสจำเลยที่ 2
จำเลยที่ 3
คู่สมรสจำเลยที่ 3</v>
          </cell>
          <cell r="CF449" t="str">
            <v>3-5014-00567-58-1
1-5804-00137-14-7
3-5014-00178-62-2
3-5014-00115-26-4
3-5307-00697-52-7
3-5206-00043-40-1</v>
          </cell>
          <cell r="CG44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โฉนดเลขที่ 747 ต.สันนาเม็ง อ.สันทราย จ.เชียงใหม่ (ปลอดจำนอง)
-พบว่ามีกรรมสิทธิ์ในที่ดิน โฉนดเลขที่ 120143 ต.สันทรายหลวง อ.สันทราย จ.เชียงใหม่
-พบว่ามีกรรมสิทธิ์ในที่ดิน โฉนดเลขที่ 2529 ต.สันทรายหลวง อ.สันทราย จ.เชียงใหม่ (สินส่วนตัว)
-พบว่ามีกรรมสิทธิ์ในที่ดิน โฉนดเลขที่ 39603 ต.สันทรายหลวง อ.สันทราย จ.เชียงใหม่
-ไม่พบว่ามีกรรมสิทธิ์ในที่ดิน อ.สันทราย จ.เชียงใหม่
-ไม่พบว่ามีกรรมสิทธิ์ในที่ดิน อ.พิชัย จ.อุตรดิตถ์
-พบว่ามีกรรมสิทธิ์ในที่ดิน โฉนดเลขที่ 56344 ต.หนองจ๊อม อ.สันทราย จ.เชียงใหม่ (สินส่วนตัว)
-พบว่ามีกรรมสิทธิ์ในที่ดิน โฉนดเลขที่ 56345 ต.หนองจ๊อม อ.สันทราย จ.เชียงใหม่  (สินส่วนตัว)</v>
          </cell>
          <cell r="CH449" t="str">
            <v xml:space="preserve">พบทรัพย์ </v>
          </cell>
          <cell r="CJ449">
            <v>6</v>
          </cell>
          <cell r="CK449" t="str">
            <v>นุสบา</v>
          </cell>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v>5</v>
          </cell>
          <cell r="BO450">
            <v>9</v>
          </cell>
          <cell r="BP450">
            <v>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C450" t="str">
            <v>จันทร์นิภา</v>
          </cell>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BB451" t="str">
            <v>สืบทรัพย์ (คำสั่ง 26/7/2565)///สืบทรัพย์แล้ว//รายงานผล วันที่ 6/9/2565//สืบครั้งที่ 2 รายงานผลสืบ 21/10/2567</v>
          </cell>
          <cell r="BC451" t="str">
            <v>1200
1200</v>
          </cell>
          <cell r="BD451" t="str">
            <v>21
7</v>
          </cell>
          <cell r="BE451" t="str">
            <v>3
5</v>
          </cell>
          <cell r="BF451" t="str">
            <v>2566
2568</v>
          </cell>
          <cell r="BG451">
            <v>0</v>
          </cell>
          <cell r="BH451" t="str">
            <v>-</v>
          </cell>
          <cell r="BI451" t="str">
            <v>-</v>
          </cell>
          <cell r="BJ451" t="str">
            <v>-</v>
          </cell>
          <cell r="BK451">
            <v>0</v>
          </cell>
          <cell r="BL451" t="str">
            <v>1110
360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C451" t="str">
            <v>จันทร์นิภา</v>
          </cell>
          <cell r="CL451">
            <v>243936</v>
          </cell>
          <cell r="CT451">
            <v>243936</v>
          </cell>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v>5</v>
          </cell>
          <cell r="BO452">
            <v>9</v>
          </cell>
          <cell r="BP452">
            <v>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B452">
            <v>5</v>
          </cell>
          <cell r="CC452" t="str">
            <v>จันทร์นิภา</v>
          </cell>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BB453" t="str">
            <v>สืบทรัพย์ (คำสั่ง 26/7/2565)///สืบทรัพย์แล้ว//รายงานผล วันที่ 6/9/2565//สืบครั้งที่ 2 รายงานผลสืบ 21/10/2567</v>
          </cell>
          <cell r="BC453" t="str">
            <v>900
1200</v>
          </cell>
          <cell r="BD453" t="str">
            <v>21
7</v>
          </cell>
          <cell r="BE453" t="str">
            <v>3
5</v>
          </cell>
          <cell r="BF453" t="str">
            <v>2566
2568</v>
          </cell>
          <cell r="BG453">
            <v>0</v>
          </cell>
          <cell r="BH453" t="str">
            <v>-</v>
          </cell>
          <cell r="BI453" t="str">
            <v>-</v>
          </cell>
          <cell r="BJ453" t="str">
            <v>-</v>
          </cell>
          <cell r="BK453">
            <v>0</v>
          </cell>
          <cell r="BL453" t="str">
            <v>710
470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C453" t="str">
            <v>จันทร์นิภา</v>
          </cell>
          <cell r="CL453">
            <v>243936</v>
          </cell>
          <cell r="CT453">
            <v>243936</v>
          </cell>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CC454" t="str">
            <v>จันทร์นิภา</v>
          </cell>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C455" t="str">
            <v>จันทร์นิภา</v>
          </cell>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C456" t="str">
            <v>จันทร์นิภา</v>
          </cell>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C457" t="str">
            <v>จันทร์นิภา</v>
          </cell>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C458" t="str">
            <v>จันทร์นิภา</v>
          </cell>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CC459" t="str">
            <v>จันทร์นิภา</v>
          </cell>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C461" t="str">
            <v>จันทร์นิภา</v>
          </cell>
          <cell r="CK461" t="str">
            <v>จันทร์นิภา</v>
          </cell>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B462">
            <v>6</v>
          </cell>
          <cell r="CC462" t="str">
            <v>จันทร์นิภา</v>
          </cell>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C463" t="str">
            <v>จันทร์นิภา</v>
          </cell>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AA464">
            <v>10</v>
          </cell>
          <cell r="AB464">
            <v>5</v>
          </cell>
          <cell r="AC464">
            <v>2565</v>
          </cell>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J464">
            <v>3</v>
          </cell>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AA465">
            <v>25</v>
          </cell>
          <cell r="AB465">
            <v>1</v>
          </cell>
          <cell r="AC465">
            <v>2565</v>
          </cell>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C465" t="str">
            <v>จันทร์นิภา</v>
          </cell>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AA466">
            <v>20</v>
          </cell>
          <cell r="AB466">
            <v>1</v>
          </cell>
          <cell r="AC466">
            <v>2565</v>
          </cell>
          <cell r="BB466" t="str">
            <v>สืบทรัพย์ (คำสั่ง 1/8/2565)//กำลังดำเนินการสืบทรัพย์//สืบแล้ว รายงานวันที่ 26/10/2565</v>
          </cell>
          <cell r="BC466" t="str">
            <v>0,
600</v>
          </cell>
          <cell r="BD466" t="str">
            <v>31
30</v>
          </cell>
          <cell r="BE466" t="str">
            <v>1
5</v>
          </cell>
          <cell r="BF466" t="str">
            <v>2567
2568</v>
          </cell>
          <cell r="BG466">
            <v>0</v>
          </cell>
          <cell r="BH466" t="str">
            <v>-</v>
          </cell>
          <cell r="BI466" t="str">
            <v>-</v>
          </cell>
          <cell r="BJ466" t="str">
            <v>-</v>
          </cell>
          <cell r="BK466">
            <v>0</v>
          </cell>
          <cell r="BL466" t="str">
            <v>755,
190</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C466" t="str">
            <v>จันทร์นิภา</v>
          </cell>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AA467">
            <v>2</v>
          </cell>
          <cell r="AB467">
            <v>3</v>
          </cell>
          <cell r="AC467">
            <v>2565</v>
          </cell>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C467" t="str">
            <v>จันทร์นิภา</v>
          </cell>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AA468">
            <v>2</v>
          </cell>
          <cell r="AB468">
            <v>3</v>
          </cell>
          <cell r="AC468">
            <v>2565</v>
          </cell>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B470">
            <v>4</v>
          </cell>
          <cell r="CC470" t="str">
            <v>จันทร์นิภา</v>
          </cell>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BB471" t="str">
            <v>สืบทรัพย์ (คำสั่ง 1/8/2565)///สืบทรัพย์แล้ว//รายงานผล วันที่ 21/9/2565 (ปิดบัญชี)</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C471" t="str">
            <v>จันทร์นิภา</v>
          </cell>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S472" t="str">
            <v>แขวงลำปาง</v>
          </cell>
          <cell r="T472" t="str">
            <v>ผบE484</v>
          </cell>
          <cell r="U472">
            <v>2565</v>
          </cell>
          <cell r="V472" t="str">
            <v>ผบE1023</v>
          </cell>
          <cell r="W472">
            <v>2565</v>
          </cell>
          <cell r="X472">
            <v>15</v>
          </cell>
          <cell r="Y472">
            <v>3</v>
          </cell>
          <cell r="Z472">
            <v>2565</v>
          </cell>
          <cell r="BB472" t="str">
            <v>สืบทรัพย์ (คำสั่ง 1/8/2565)//กำลังดำเนินการสืบทรัพย์//สืบแล้ว รายงานผลวันที่ 29/11/2565 สืบทรัพย์รอบที่ 2 (คำสั่ง 10/04/2568) // รายงานผลสืบทรัพย์วันที่ 11/06/2568</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cell r="CD472" t="str">
            <v xml:space="preserve">1.นายวิชญ์สิทธิ์ คันธะเรศย์
2.นางบัวเรียว วีเกษ
3.นายอำนาจ วีเกษ
</v>
          </cell>
          <cell r="CE472" t="str">
            <v xml:space="preserve">จำเลยที่ 1
ทายาทโดยธรรม จำเลยที่ 2
จำเลยที่ 2
</v>
          </cell>
          <cell r="CF472" t="str">
            <v>3-5506-00022-52-8
3-5212-00248-38-4
3-5212-00248-39-2</v>
          </cell>
          <cell r="CG472" t="str">
            <v>-ไม่พบว่ามีกรรมสิทธิ์ในที่ดิน อ.เมืองใหม่ จ.เชียงใหม่
-ไม่พบว่ามีกรรมสิทธิ์ในที่ดิน อ.ท่าวังผา จ.น่าน
-ไม่พบว่ามีกรรมสิทธิ์ในที่ดิน อ.เมืองใหม่ จ.เชียงใหม่
-ไม่พบว่ามีกรรมสิทธิ์ในที่ดิน อ.ห้างฉัตร จ.ลำปาง
-ไม่พบว่ามีกรรมสิทธิ์ในที่ดิน อ.เมืองใหม่ จ.เชียงใหม่</v>
          </cell>
          <cell r="CH472" t="str">
            <v>ไม่พบ</v>
          </cell>
          <cell r="CK472" t="str">
            <v>ปฏิยุทธ์</v>
          </cell>
          <cell r="CT472">
            <v>244146</v>
          </cell>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AA473">
            <v>31</v>
          </cell>
          <cell r="AB473">
            <v>5</v>
          </cell>
          <cell r="AC473">
            <v>2565</v>
          </cell>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C473" t="str">
            <v>จันทร์นิภา</v>
          </cell>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AA474">
            <v>14</v>
          </cell>
          <cell r="AB474">
            <v>3</v>
          </cell>
          <cell r="AC474">
            <v>2565</v>
          </cell>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B474">
            <v>3</v>
          </cell>
          <cell r="CC474" t="str">
            <v>จันทร์นิภา</v>
          </cell>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AA475">
            <v>22</v>
          </cell>
          <cell r="AB475">
            <v>2</v>
          </cell>
          <cell r="AC475">
            <v>2565</v>
          </cell>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B475">
            <v>3</v>
          </cell>
          <cell r="CC475" t="str">
            <v>จันทร์นิภา</v>
          </cell>
          <cell r="CM475">
            <v>243468</v>
          </cell>
          <cell r="CU475">
            <v>243468</v>
          </cell>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AA476">
            <v>22</v>
          </cell>
          <cell r="AB476">
            <v>2</v>
          </cell>
          <cell r="AC476">
            <v>2565</v>
          </cell>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C476" t="str">
            <v>จันทร์นิภา</v>
          </cell>
          <cell r="CM476">
            <v>243468</v>
          </cell>
          <cell r="CU476">
            <v>243468</v>
          </cell>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C477" t="str">
            <v>จันทร์นิภา</v>
          </cell>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AA478">
            <v>22</v>
          </cell>
          <cell r="AB478">
            <v>2</v>
          </cell>
          <cell r="AC478">
            <v>2565</v>
          </cell>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C478" t="str">
            <v>จันทร์นิภา</v>
          </cell>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AA479">
            <v>31</v>
          </cell>
          <cell r="AB479">
            <v>3</v>
          </cell>
          <cell r="AC479">
            <v>2565</v>
          </cell>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t="str">
            <v>5
12</v>
          </cell>
          <cell r="BO479" t="str">
            <v>9
3</v>
          </cell>
          <cell r="BP479" t="str">
            <v>2567
2568</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C479" t="str">
            <v>จันทร์นิภา</v>
          </cell>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AA480">
            <v>24</v>
          </cell>
          <cell r="AB480">
            <v>1</v>
          </cell>
          <cell r="AC480">
            <v>2565</v>
          </cell>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C480" t="str">
            <v>จันทร์นิภา</v>
          </cell>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AA481">
            <v>18</v>
          </cell>
          <cell r="AB481">
            <v>7</v>
          </cell>
          <cell r="AC481">
            <v>2565</v>
          </cell>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C481" t="str">
            <v>จันทร์นิภา</v>
          </cell>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AA482">
            <v>19</v>
          </cell>
          <cell r="AB482">
            <v>1</v>
          </cell>
          <cell r="AC482">
            <v>2565</v>
          </cell>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C482" t="str">
            <v>จันทร์นิภา</v>
          </cell>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C483" t="str">
            <v>จันทร์นิภา</v>
          </cell>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AA484">
            <v>7</v>
          </cell>
          <cell r="AB484">
            <v>8</v>
          </cell>
          <cell r="AC484">
            <v>2558</v>
          </cell>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CC484" t="str">
            <v>จันทร์นิภา</v>
          </cell>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AA485">
            <v>16</v>
          </cell>
          <cell r="AB485">
            <v>1</v>
          </cell>
          <cell r="AC485">
            <v>2560</v>
          </cell>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C485" t="str">
            <v>จันทร์นิภา</v>
          </cell>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AD486">
            <v>21</v>
          </cell>
          <cell r="AE486">
            <v>9</v>
          </cell>
          <cell r="AF486">
            <v>2558</v>
          </cell>
          <cell r="AG486">
            <v>31</v>
          </cell>
          <cell r="AH486">
            <v>3</v>
          </cell>
          <cell r="AI486">
            <v>2559</v>
          </cell>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B486">
            <v>6</v>
          </cell>
          <cell r="CC486" t="str">
            <v>จันทร์นิภา</v>
          </cell>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AA487">
            <v>22</v>
          </cell>
          <cell r="AB487">
            <v>4</v>
          </cell>
          <cell r="AC487">
            <v>2557</v>
          </cell>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AA488">
            <v>13</v>
          </cell>
          <cell r="AB488">
            <v>11</v>
          </cell>
          <cell r="AC488">
            <v>2556</v>
          </cell>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CC488" t="str">
            <v>จันทร์นิภา</v>
          </cell>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CC489" t="str">
            <v>จันทร์นิภา</v>
          </cell>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AA490">
            <v>13</v>
          </cell>
          <cell r="AB490">
            <v>11</v>
          </cell>
          <cell r="AC490">
            <v>2556</v>
          </cell>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CC490" t="str">
            <v>จันทร์นิภา</v>
          </cell>
          <cell r="CD490" t="str">
            <v>2.ด.ต.สรสิช สุธรรม</v>
          </cell>
          <cell r="CE490" t="str">
            <v>คู่สมรสจำเลยที่ 1</v>
          </cell>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AA491">
            <v>13</v>
          </cell>
          <cell r="AB491">
            <v>11</v>
          </cell>
          <cell r="AC491">
            <v>2556</v>
          </cell>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CC491" t="str">
            <v>จันทร์นิภา</v>
          </cell>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BB492" t="str">
            <v>สืบทรัพย์ (คำสั่ง 1/8/2565)//กำลังดำเนินการสืบทรัพย์</v>
          </cell>
          <cell r="BC492" t="str">
            <v>0
1500</v>
          </cell>
          <cell r="BD492" t="str">
            <v>31
7</v>
          </cell>
          <cell r="BE492" t="str">
            <v>1
5</v>
          </cell>
          <cell r="BF492" t="str">
            <v>2567
2568</v>
          </cell>
          <cell r="BG492">
            <v>0</v>
          </cell>
          <cell r="BH492" t="str">
            <v>-</v>
          </cell>
          <cell r="BI492" t="str">
            <v>-</v>
          </cell>
          <cell r="BJ492" t="str">
            <v>-</v>
          </cell>
          <cell r="BK492">
            <v>0</v>
          </cell>
          <cell r="BL492" t="str">
            <v>1445
385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C492" t="str">
            <v>จันทร์นิภา</v>
          </cell>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AA493">
            <v>9</v>
          </cell>
          <cell r="AB493">
            <v>12</v>
          </cell>
          <cell r="AC493">
            <v>2556</v>
          </cell>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B493">
            <v>3</v>
          </cell>
          <cell r="CC493" t="str">
            <v>จันทร์นิภา</v>
          </cell>
          <cell r="CD493" t="str">
            <v>3.นายทวีพงษ์ ภิญโญฤทธิ์</v>
          </cell>
          <cell r="CE493" t="str">
            <v>จำเลยที่ 2</v>
          </cell>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v>5</v>
          </cell>
          <cell r="BO494">
            <v>9</v>
          </cell>
          <cell r="BP494">
            <v>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C494" t="str">
            <v>จันทร์นิภา</v>
          </cell>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AA495">
            <v>13</v>
          </cell>
          <cell r="AB495">
            <v>11</v>
          </cell>
          <cell r="AC495">
            <v>2556</v>
          </cell>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C495" t="str">
            <v>จันทร์นิภา</v>
          </cell>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AA496">
            <v>5</v>
          </cell>
          <cell r="AB496">
            <v>6</v>
          </cell>
          <cell r="AC496">
            <v>2556</v>
          </cell>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C496" t="str">
            <v>จันทร์นิภา</v>
          </cell>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C497" t="str">
            <v>จันทร์นิภา</v>
          </cell>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C498" t="str">
            <v>จันทร์นิภา</v>
          </cell>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AA499">
            <v>9</v>
          </cell>
          <cell r="AB499">
            <v>12</v>
          </cell>
          <cell r="AC499">
            <v>2556</v>
          </cell>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CC499" t="str">
            <v>จันทร์นิภา</v>
          </cell>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AA500">
            <v>13</v>
          </cell>
          <cell r="AB500">
            <v>11</v>
          </cell>
          <cell r="AC500">
            <v>2556</v>
          </cell>
          <cell r="BB500" t="str">
            <v>สืบทรัพย์ (คำสั่ง 1/8/2565)//กำลังดำเนินการสืบทรัพย์//สืบแล้ว รายงานวันที่ 10/10/2565</v>
          </cell>
          <cell r="BC500" t="str">
            <v>0
 1500</v>
          </cell>
          <cell r="BD500" t="str">
            <v>31
30</v>
          </cell>
          <cell r="BE500" t="str">
            <v>1
5</v>
          </cell>
          <cell r="BF500" t="str">
            <v>2567
2568</v>
          </cell>
          <cell r="BG500">
            <v>0</v>
          </cell>
          <cell r="BH500" t="str">
            <v>-</v>
          </cell>
          <cell r="BI500" t="str">
            <v>-</v>
          </cell>
          <cell r="BJ500" t="str">
            <v>-</v>
          </cell>
          <cell r="BK500">
            <v>0</v>
          </cell>
          <cell r="BL500" t="str">
            <v>975
365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C500" t="str">
            <v>จันทร์นิภา</v>
          </cell>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AA501">
            <v>13</v>
          </cell>
          <cell r="AB501">
            <v>11</v>
          </cell>
          <cell r="AC501">
            <v>2556</v>
          </cell>
          <cell r="BB501" t="str">
            <v>สืบทรัพย์ (คำสั่ง 1/8/2565)//กำลังดำเนินการสืบทรัพย์//สืบแล้ว รายงานวันที่ 10/10/2565</v>
          </cell>
          <cell r="BC501" t="str">
            <v>0
1500</v>
          </cell>
          <cell r="BD501" t="str">
            <v>31
30</v>
          </cell>
          <cell r="BE501" t="str">
            <v>1
5</v>
          </cell>
          <cell r="BF501" t="str">
            <v>2567
2568</v>
          </cell>
          <cell r="BG501">
            <v>0</v>
          </cell>
          <cell r="BH501" t="str">
            <v>-</v>
          </cell>
          <cell r="BI501" t="str">
            <v>-</v>
          </cell>
          <cell r="BJ501" t="str">
            <v>-</v>
          </cell>
          <cell r="BK501">
            <v>0</v>
          </cell>
          <cell r="BL501" t="str">
            <v>975
365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C501" t="str">
            <v>จันทร์นิภา</v>
          </cell>
          <cell r="CD501" t="str">
            <v>4.นางสาวดาราวัลย์ ภิญโญฤทธิ์</v>
          </cell>
          <cell r="CE501" t="str">
            <v>คู่สมรสจำเลยที่ 2</v>
          </cell>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AA502">
            <v>31</v>
          </cell>
          <cell r="AB502">
            <v>7</v>
          </cell>
          <cell r="AC502">
            <v>2556</v>
          </cell>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C502" t="str">
            <v>จันทร์นิภา</v>
          </cell>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AA503">
            <v>13</v>
          </cell>
          <cell r="AB503">
            <v>11</v>
          </cell>
          <cell r="AC503">
            <v>25565</v>
          </cell>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C503" t="str">
            <v>จันทร์นิภา</v>
          </cell>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AA504">
            <v>21</v>
          </cell>
          <cell r="AB504">
            <v>8</v>
          </cell>
          <cell r="AC504">
            <v>2556</v>
          </cell>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C504" t="str">
            <v>จันทร์นิภา</v>
          </cell>
          <cell r="CD504" t="str">
            <v>5.นายทิวา แรงสิงห์</v>
          </cell>
          <cell r="CE504" t="str">
            <v>จำเลยที่ 3</v>
          </cell>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v>5</v>
          </cell>
          <cell r="BO505">
            <v>9</v>
          </cell>
          <cell r="BP505">
            <v>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B505">
            <v>3</v>
          </cell>
          <cell r="CC505" t="str">
            <v>จันทร์นิภา</v>
          </cell>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v>5</v>
          </cell>
          <cell r="BO506">
            <v>9</v>
          </cell>
          <cell r="BP506">
            <v>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C506" t="str">
            <v>จันทร์นิภา</v>
          </cell>
          <cell r="CD506" t="str">
            <v>6.นายชาตรี พรชัยวิริยะกร</v>
          </cell>
          <cell r="CE506" t="str">
            <v>จำเลยที่ 4</v>
          </cell>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AA507">
            <v>13</v>
          </cell>
          <cell r="AB507">
            <v>11</v>
          </cell>
          <cell r="AC507">
            <v>2556</v>
          </cell>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CC507" t="str">
            <v>จันทร์นิภา</v>
          </cell>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AA508">
            <v>13</v>
          </cell>
          <cell r="AB508">
            <v>11</v>
          </cell>
          <cell r="AC508">
            <v>2556</v>
          </cell>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C508" t="str">
            <v>จันทร์นิภา</v>
          </cell>
          <cell r="CD508" t="str">
            <v>7.นางสาวราตรี แสนซุ้ง</v>
          </cell>
          <cell r="CE508" t="str">
            <v>คู่สมรสจำเลยที่ 4</v>
          </cell>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S509" t="str">
            <v>แขวงเชียงใหม่</v>
          </cell>
          <cell r="T509" t="str">
            <v>ผบ.2632</v>
          </cell>
          <cell r="U509">
            <v>2563</v>
          </cell>
          <cell r="V509">
            <v>5079</v>
          </cell>
          <cell r="W509">
            <v>2563</v>
          </cell>
          <cell r="X509">
            <v>20</v>
          </cell>
          <cell r="Y509">
            <v>7</v>
          </cell>
          <cell r="Z509">
            <v>2563</v>
          </cell>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CC509" t="str">
            <v>จันทร์นิภา</v>
          </cell>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AA510">
            <v>16</v>
          </cell>
          <cell r="AB510">
            <v>9</v>
          </cell>
          <cell r="AC510">
            <v>2556</v>
          </cell>
          <cell r="BB510" t="str">
            <v>สืบทรัพย์ (คำสั่ง 1/8/2565)//กำลังดำเนินการสืบทรัพย์//สืบแล้ว รายงานวันที่ 2/11/2565</v>
          </cell>
          <cell r="BC510" t="str">
            <v>0
900</v>
          </cell>
          <cell r="BD510" t="str">
            <v>31
30</v>
          </cell>
          <cell r="BE510" t="str">
            <v>1
5</v>
          </cell>
          <cell r="BF510" t="str">
            <v>2567
2568</v>
          </cell>
          <cell r="BG510">
            <v>0</v>
          </cell>
          <cell r="BH510" t="str">
            <v>-</v>
          </cell>
          <cell r="BI510" t="str">
            <v>-</v>
          </cell>
          <cell r="BJ510" t="str">
            <v>-</v>
          </cell>
          <cell r="BK510">
            <v>0</v>
          </cell>
          <cell r="BL510" t="str">
            <v>695
255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C510" t="str">
            <v>จันทร์นิภา</v>
          </cell>
          <cell r="CD510" t="str">
            <v>8.นางสาวสกาวเดือน สุรินต๊ะ</v>
          </cell>
          <cell r="CE510" t="str">
            <v>จำเลยที่ 5</v>
          </cell>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AA511">
            <v>29</v>
          </cell>
          <cell r="AB511">
            <v>7</v>
          </cell>
          <cell r="AC511">
            <v>2556</v>
          </cell>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B511">
            <v>6</v>
          </cell>
          <cell r="CC511" t="str">
            <v>จันทร์นิภา</v>
          </cell>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AA512">
            <v>29</v>
          </cell>
          <cell r="AB512">
            <v>7</v>
          </cell>
          <cell r="AC512">
            <v>2556</v>
          </cell>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B512">
            <v>4</v>
          </cell>
          <cell r="CC512" t="str">
            <v>จันทร์นิภา</v>
          </cell>
          <cell r="CD512" t="str">
            <v>9.นายจรัญ ตุ่นสิงห์คำ</v>
          </cell>
          <cell r="CE512" t="str">
            <v>คู่สมรสจำเลยที่ 5</v>
          </cell>
        </row>
        <row r="513">
          <cell r="B513">
            <v>1967</v>
          </cell>
          <cell r="C513">
            <v>509</v>
          </cell>
          <cell r="D513">
            <v>1</v>
          </cell>
          <cell r="E513">
            <v>8</v>
          </cell>
          <cell r="F513">
            <v>2565</v>
          </cell>
          <cell r="G513">
            <v>850652002005</v>
          </cell>
          <cell r="H513" t="str">
            <v>ส.อ.</v>
          </cell>
          <cell r="I513" t="str">
            <v>วิวัฒน์</v>
          </cell>
          <cell r="J513" t="str">
            <v>ปิวศิลป์</v>
          </cell>
          <cell r="L513" t="str">
            <v>เชียงดาว</v>
          </cell>
          <cell r="M513" t="str">
            <v>เชียงใหม่ 2</v>
          </cell>
          <cell r="N513">
            <v>8</v>
          </cell>
          <cell r="O513" t="str">
            <v>สินเชื่อสวัสดิการ</v>
          </cell>
          <cell r="P513" t="str">
            <v>1.บุคคลค้ำประกัน</v>
          </cell>
          <cell r="S513" t="str">
            <v>จังหวัดลำพูน</v>
          </cell>
          <cell r="T513" t="str">
            <v>ผบ.707</v>
          </cell>
          <cell r="U513">
            <v>2556</v>
          </cell>
          <cell r="V513" t="str">
            <v>ผบ.784</v>
          </cell>
          <cell r="W513">
            <v>2556</v>
          </cell>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B513">
            <v>4</v>
          </cell>
          <cell r="CC513" t="str">
            <v>จันทร์นิภา</v>
          </cell>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AA514">
            <v>16</v>
          </cell>
          <cell r="AB514">
            <v>12</v>
          </cell>
          <cell r="AC514">
            <v>2556</v>
          </cell>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C514" t="str">
            <v>จันทร์นิภา</v>
          </cell>
          <cell r="CD514" t="str">
            <v>10.นางสาวกัลยา สมบูรณ์</v>
          </cell>
          <cell r="CE514" t="str">
            <v>จำเลยที่ 6</v>
          </cell>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D515">
            <v>4</v>
          </cell>
          <cell r="AE515">
            <v>6</v>
          </cell>
          <cell r="AF515">
            <v>2558</v>
          </cell>
          <cell r="AG515">
            <v>20</v>
          </cell>
          <cell r="AH515">
            <v>10</v>
          </cell>
          <cell r="AI515">
            <v>2558</v>
          </cell>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S516" t="str">
            <v>แขวงเชียงใหม่</v>
          </cell>
          <cell r="T516" t="str">
            <v>ผบ.9469</v>
          </cell>
          <cell r="U516" t="str">
            <v>2558</v>
          </cell>
          <cell r="V516" t="str">
            <v>ผบ.1137</v>
          </cell>
          <cell r="W516">
            <v>2559</v>
          </cell>
          <cell r="AA516">
            <v>23</v>
          </cell>
          <cell r="AB516">
            <v>2</v>
          </cell>
          <cell r="AC516">
            <v>2559</v>
          </cell>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D517">
            <v>21</v>
          </cell>
          <cell r="AE517">
            <v>3</v>
          </cell>
          <cell r="AF517">
            <v>2559</v>
          </cell>
          <cell r="AG517">
            <v>21</v>
          </cell>
          <cell r="AH517">
            <v>6</v>
          </cell>
          <cell r="AI517">
            <v>2562</v>
          </cell>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AA518">
            <v>19</v>
          </cell>
          <cell r="AB518">
            <v>4</v>
          </cell>
          <cell r="AC518">
            <v>2559</v>
          </cell>
          <cell r="BB518" t="str">
            <v>สืบทรัพย์ (คำสั่ง 30/8/2565) รายงานผล วันที่ 29/12/2565 // สืบทรัพย์ รอบที่ 2 (คำสั่ง 4/12/2568) รายงานวันที่ 1/2/2568</v>
          </cell>
          <cell r="BC518" t="str">
            <v>1800,
1800</v>
          </cell>
          <cell r="BD518" t="str">
            <v>13
11</v>
          </cell>
          <cell r="BE518" t="str">
            <v>11
6</v>
          </cell>
          <cell r="BF518" t="str">
            <v>2566
2568</v>
          </cell>
          <cell r="BG518">
            <v>0</v>
          </cell>
          <cell r="BH518" t="str">
            <v>-</v>
          </cell>
          <cell r="BI518" t="str">
            <v>-</v>
          </cell>
          <cell r="BJ518" t="str">
            <v>-</v>
          </cell>
          <cell r="BK518">
            <v>0</v>
          </cell>
          <cell r="BL518" t="str">
            <v>3085,
4280</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K518" t="str">
            <v>ปฏิยุทธ์</v>
          </cell>
          <cell r="CL518">
            <v>244031</v>
          </cell>
          <cell r="CM518">
            <v>244219</v>
          </cell>
          <cell r="CT518">
            <v>244031</v>
          </cell>
          <cell r="CU518">
            <v>244219</v>
          </cell>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AA519">
            <v>15</v>
          </cell>
          <cell r="AB519">
            <v>8</v>
          </cell>
          <cell r="AC519">
            <v>2559</v>
          </cell>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CC519" t="str">
            <v>จันทร์นิภา</v>
          </cell>
          <cell r="CM519">
            <v>244219</v>
          </cell>
          <cell r="CU519">
            <v>244219</v>
          </cell>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S520" t="str">
            <v>จังหวัดลำปาง</v>
          </cell>
          <cell r="T520" t="str">
            <v>ผบ.1381</v>
          </cell>
          <cell r="U520" t="str">
            <v>2559</v>
          </cell>
          <cell r="V520" t="str">
            <v>ผบ.2578</v>
          </cell>
          <cell r="W520">
            <v>2560</v>
          </cell>
          <cell r="AA520">
            <v>8</v>
          </cell>
          <cell r="AB520">
            <v>3</v>
          </cell>
          <cell r="AC520">
            <v>2560</v>
          </cell>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B520">
            <v>10</v>
          </cell>
          <cell r="CC520" t="str">
            <v>จันทร์นิภา</v>
          </cell>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S521" t="str">
            <v>จังหวัดลำพูน</v>
          </cell>
          <cell r="T521" t="str">
            <v>ผบ.4619</v>
          </cell>
          <cell r="U521" t="str">
            <v>2559</v>
          </cell>
          <cell r="V521" t="str">
            <v>ผบ.112</v>
          </cell>
          <cell r="W521">
            <v>2560</v>
          </cell>
          <cell r="AA521">
            <v>23</v>
          </cell>
          <cell r="AB521">
            <v>1</v>
          </cell>
          <cell r="AC521">
            <v>2560</v>
          </cell>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AA522">
            <v>27</v>
          </cell>
          <cell r="AB522">
            <v>2</v>
          </cell>
          <cell r="AC522">
            <v>2560</v>
          </cell>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v>19</v>
          </cell>
          <cell r="BO522">
            <v>6</v>
          </cell>
          <cell r="BP522">
            <v>2567</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B522">
            <v>4</v>
          </cell>
          <cell r="CC522" t="str">
            <v>จันทร์นิภา</v>
          </cell>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AA523">
            <v>27</v>
          </cell>
          <cell r="AB523">
            <v>2</v>
          </cell>
          <cell r="AC523">
            <v>2560</v>
          </cell>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B523">
            <v>4</v>
          </cell>
          <cell r="CC523" t="str">
            <v>จันทร์นิภา</v>
          </cell>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AA524">
            <v>1</v>
          </cell>
          <cell r="AB524">
            <v>5</v>
          </cell>
          <cell r="AC524">
            <v>2560</v>
          </cell>
          <cell r="BB524" t="str">
            <v>สืบทรัพย์ (คำสั่ง 30/8/2565)//กำลังดำเนินการสืบทรัพย์// สืบแล้ว รายงานผล วันที่ 13/12/2565 // สืบครั้งที่ 2 รายงานผลสืบ 18/2/2568</v>
          </cell>
          <cell r="BC524" t="str">
            <v>900,
900</v>
          </cell>
          <cell r="BD524" t="str">
            <v>25
11</v>
          </cell>
          <cell r="BE524" t="str">
            <v>9
6</v>
          </cell>
          <cell r="BF524" t="str">
            <v>2566
2568</v>
          </cell>
          <cell r="BG524">
            <v>0</v>
          </cell>
          <cell r="BH524" t="str">
            <v>-</v>
          </cell>
          <cell r="BI524" t="str">
            <v>-</v>
          </cell>
          <cell r="BJ524" t="str">
            <v>-</v>
          </cell>
          <cell r="BK524">
            <v>0</v>
          </cell>
          <cell r="BL524" t="str">
            <v>960,
1115</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J524">
            <v>3</v>
          </cell>
          <cell r="CK524" t="str">
            <v>นุสบา</v>
          </cell>
          <cell r="CM524">
            <v>244127</v>
          </cell>
          <cell r="CU524">
            <v>244127</v>
          </cell>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S525" t="str">
            <v>แขวงเชียงใหม่</v>
          </cell>
          <cell r="T525" t="str">
            <v>ผบ.639</v>
          </cell>
          <cell r="U525" t="str">
            <v>2560</v>
          </cell>
          <cell r="V525" t="str">
            <v>ผบ.2055</v>
          </cell>
          <cell r="W525">
            <v>2560</v>
          </cell>
          <cell r="AA525">
            <v>1</v>
          </cell>
          <cell r="AB525">
            <v>5</v>
          </cell>
          <cell r="AC525">
            <v>2560</v>
          </cell>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AA526">
            <v>24</v>
          </cell>
          <cell r="AB526">
            <v>4</v>
          </cell>
          <cell r="AC526">
            <v>2560</v>
          </cell>
          <cell r="BB526" t="str">
            <v>สืบทรัพย์ (คำสั่ง 30/8/2565) รายงานวันที่ 5/1/2566 // สืบทรัพย์รอบที่ 2 (คำสั่ง 4/12/2568) รายงานวันที่ 1/2/2568</v>
          </cell>
          <cell r="BC526" t="str">
            <v>0
1200,
1200</v>
          </cell>
          <cell r="BD526" t="str">
            <v>13
27
11</v>
          </cell>
          <cell r="BE526" t="str">
            <v>11
3
6</v>
          </cell>
          <cell r="BF526" t="str">
            <v>2566
2567
2568</v>
          </cell>
          <cell r="BG526">
            <v>0</v>
          </cell>
          <cell r="BH526" t="str">
            <v>-</v>
          </cell>
          <cell r="BI526" t="str">
            <v>-</v>
          </cell>
          <cell r="BJ526" t="str">
            <v>-</v>
          </cell>
          <cell r="BK526">
            <v>0</v>
          </cell>
          <cell r="BL526" t="str">
            <v>1635
280,
2250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K526" t="str">
            <v>ปฏิยุทธ์</v>
          </cell>
          <cell r="CL526">
            <v>244031</v>
          </cell>
          <cell r="CM526">
            <v>244219</v>
          </cell>
          <cell r="CT526">
            <v>244031</v>
          </cell>
          <cell r="CU526">
            <v>244219</v>
          </cell>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S527" t="str">
            <v>แขวงเชียงใหม่</v>
          </cell>
          <cell r="T527" t="str">
            <v>ผบ.2727</v>
          </cell>
          <cell r="U527" t="str">
            <v>2560</v>
          </cell>
          <cell r="V527" t="str">
            <v>ผบ.4312</v>
          </cell>
          <cell r="W527">
            <v>2560</v>
          </cell>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B527">
            <v>3</v>
          </cell>
          <cell r="CC527" t="str">
            <v>จันทร์นิภา</v>
          </cell>
          <cell r="CM527">
            <v>243468</v>
          </cell>
          <cell r="CU527">
            <v>243468</v>
          </cell>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AA528">
            <v>7</v>
          </cell>
          <cell r="AB528">
            <v>3</v>
          </cell>
          <cell r="AC528">
            <v>2560</v>
          </cell>
          <cell r="BB528" t="str">
            <v>สืบทรัพย์ (คำสั่ง 30/8/2565)//กำลังดำเนินการสืบทรัพย์// สืบแล้ว รายงานผล วันที่ 13/12/2565// สืบครั้งที่ 2 รายงานผลสืบ 25/2/2568</v>
          </cell>
          <cell r="BC528" t="str">
            <v>1200,
1500</v>
          </cell>
          <cell r="BD528" t="str">
            <v>25
11</v>
          </cell>
          <cell r="BE528" t="str">
            <v>9
6</v>
          </cell>
          <cell r="BF528" t="str">
            <v>2566
2568</v>
          </cell>
          <cell r="BG528">
            <v>0</v>
          </cell>
          <cell r="BH528" t="str">
            <v>-</v>
          </cell>
          <cell r="BI528" t="str">
            <v>-</v>
          </cell>
          <cell r="BJ528" t="str">
            <v>-</v>
          </cell>
          <cell r="BK528">
            <v>0</v>
          </cell>
          <cell r="BL528" t="str">
            <v>1430,
1905</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J528">
            <v>5</v>
          </cell>
          <cell r="CK528" t="str">
            <v>นุสบา</v>
          </cell>
          <cell r="CM528">
            <v>244127</v>
          </cell>
          <cell r="CU528">
            <v>244127</v>
          </cell>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S529" t="str">
            <v>แขวงทุ่งสง</v>
          </cell>
          <cell r="T529" t="str">
            <v>ผบ.582</v>
          </cell>
          <cell r="U529" t="str">
            <v>2560</v>
          </cell>
          <cell r="V529" t="str">
            <v>ผบ.1415</v>
          </cell>
          <cell r="W529">
            <v>2560</v>
          </cell>
          <cell r="AA529">
            <v>31</v>
          </cell>
          <cell r="AB529">
            <v>5</v>
          </cell>
          <cell r="AC529">
            <v>2560</v>
          </cell>
          <cell r="BB529" t="str">
            <v>สืบทรัพย์ (คำสั่ง 30/8/2565)//กำลังดำเนินการสืบทรัพย์//สืบแล้ว รายงานผล วันที่ 9/1/2566 //สืบครั้งที่ 2 รายงานผลสืบ 18/2/2568</v>
          </cell>
          <cell r="BC529" t="str">
            <v>900,
900</v>
          </cell>
          <cell r="BD529" t="str">
            <v>18
11</v>
          </cell>
          <cell r="BE529" t="str">
            <v>8
6</v>
          </cell>
          <cell r="BF529" t="str">
            <v>2566
2568</v>
          </cell>
          <cell r="BG529">
            <v>0</v>
          </cell>
          <cell r="BH529" t="str">
            <v>-</v>
          </cell>
          <cell r="BI529" t="str">
            <v>-</v>
          </cell>
          <cell r="BJ529" t="str">
            <v>-</v>
          </cell>
          <cell r="BK529">
            <v>0</v>
          </cell>
          <cell r="BL529" t="str">
            <v>1290,
285</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J529">
            <v>3</v>
          </cell>
          <cell r="CK529" t="str">
            <v>นุสบา</v>
          </cell>
          <cell r="CM529" t="str">
            <v>3/8/2566, 
23/5/2568</v>
          </cell>
          <cell r="CU529" t="str">
            <v>3/8/2566, 
23/5/2568</v>
          </cell>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S530" t="str">
            <v>จังหวัดเชียงราย</v>
          </cell>
          <cell r="T530" t="str">
            <v>ผบ.354</v>
          </cell>
          <cell r="U530" t="str">
            <v>2560</v>
          </cell>
          <cell r="V530" t="str">
            <v>ผบ.1450</v>
          </cell>
          <cell r="W530">
            <v>2560</v>
          </cell>
          <cell r="AA530">
            <v>29</v>
          </cell>
          <cell r="AB530">
            <v>5</v>
          </cell>
          <cell r="AC530">
            <v>2560</v>
          </cell>
          <cell r="BB530" t="str">
            <v>สืบทรัพย์ (คำสั่ง 30/8/2565)//กำลังดำเนินการสืบทรัพย์//สืบแล้ว รายงานผล วันที่ 9/1/2566 // สืบครั้งที่ 2 รายงานผลสืบ 18/2/2568</v>
          </cell>
          <cell r="BC530" t="str">
            <v>1200,
1200</v>
          </cell>
          <cell r="BD530" t="str">
            <v>18
11</v>
          </cell>
          <cell r="BE530" t="str">
            <v>8
6</v>
          </cell>
          <cell r="BF530" t="str">
            <v>2566
2568</v>
          </cell>
          <cell r="BG530">
            <v>0</v>
          </cell>
          <cell r="BH530" t="str">
            <v>-</v>
          </cell>
          <cell r="BI530" t="str">
            <v>-</v>
          </cell>
          <cell r="BJ530" t="str">
            <v>-</v>
          </cell>
          <cell r="BK530">
            <v>0</v>
          </cell>
          <cell r="BL530" t="str">
            <v>1110,
380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J530">
            <v>4</v>
          </cell>
          <cell r="CK530" t="str">
            <v>นุสบา</v>
          </cell>
          <cell r="CM530" t="str">
            <v>3/8/2566,
23/5/2568</v>
          </cell>
          <cell r="CU530" t="str">
            <v>3/8/2566,
23/5/2568</v>
          </cell>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AA531">
            <v>22</v>
          </cell>
          <cell r="AB531">
            <v>5</v>
          </cell>
          <cell r="AC531">
            <v>2560</v>
          </cell>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B531">
            <v>5</v>
          </cell>
          <cell r="CC531" t="str">
            <v>จันทร์นิภา</v>
          </cell>
          <cell r="CM531">
            <v>243468</v>
          </cell>
          <cell r="CU531">
            <v>243468</v>
          </cell>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AA532">
            <v>9</v>
          </cell>
          <cell r="AB532">
            <v>7</v>
          </cell>
          <cell r="AC532">
            <v>2562</v>
          </cell>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S533" t="str">
            <v>จังหวัดพะเยา</v>
          </cell>
          <cell r="T533" t="str">
            <v>ผบ.705</v>
          </cell>
          <cell r="U533" t="str">
            <v>2560</v>
          </cell>
          <cell r="V533" t="str">
            <v>ผบ.1600</v>
          </cell>
          <cell r="W533">
            <v>2560</v>
          </cell>
          <cell r="X533">
            <v>3</v>
          </cell>
          <cell r="Y533">
            <v>7</v>
          </cell>
          <cell r="Z533">
            <v>2560</v>
          </cell>
          <cell r="AG533">
            <v>4</v>
          </cell>
          <cell r="AH533">
            <v>4</v>
          </cell>
          <cell r="AI533">
            <v>2562</v>
          </cell>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B533">
            <v>3</v>
          </cell>
          <cell r="CC533" t="str">
            <v>จันทร์นิภา</v>
          </cell>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S535" t="str">
            <v>จังหวัดเชียงใหม่</v>
          </cell>
          <cell r="T535" t="str">
            <v>ผบ.1560</v>
          </cell>
          <cell r="U535" t="str">
            <v>2560</v>
          </cell>
          <cell r="V535" t="str">
            <v>ผบ.2246</v>
          </cell>
          <cell r="W535">
            <v>2560</v>
          </cell>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C535" t="str">
            <v>จันทร์นิภา</v>
          </cell>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AA536">
            <v>2</v>
          </cell>
          <cell r="AB536">
            <v>10</v>
          </cell>
          <cell r="AC536">
            <v>2560</v>
          </cell>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B536">
            <v>4</v>
          </cell>
          <cell r="CC536" t="str">
            <v>จันทร์นิภา</v>
          </cell>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D537">
            <v>26</v>
          </cell>
          <cell r="AE537">
            <v>2</v>
          </cell>
          <cell r="AF537">
            <v>2561</v>
          </cell>
          <cell r="AG537">
            <v>24</v>
          </cell>
          <cell r="AH537">
            <v>7</v>
          </cell>
          <cell r="AI537">
            <v>2561</v>
          </cell>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B537">
            <v>4</v>
          </cell>
          <cell r="CC537" t="str">
            <v>จันทร์นิภา</v>
          </cell>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S538" t="str">
            <v>แขวงเชียงใหม่</v>
          </cell>
          <cell r="T538" t="str">
            <v>ผบ7947</v>
          </cell>
          <cell r="U538" t="str">
            <v>2561</v>
          </cell>
          <cell r="V538" t="str">
            <v>ผบ.12077</v>
          </cell>
          <cell r="W538">
            <v>2561</v>
          </cell>
          <cell r="AA538">
            <v>19</v>
          </cell>
          <cell r="AB538">
            <v>11</v>
          </cell>
          <cell r="AC538">
            <v>2561</v>
          </cell>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S539" t="str">
            <v>แขวงเชียงใหม่</v>
          </cell>
          <cell r="T539" t="str">
            <v>ผบ.2444</v>
          </cell>
          <cell r="U539" t="str">
            <v>2562</v>
          </cell>
          <cell r="V539" t="str">
            <v>ผบ.3079</v>
          </cell>
          <cell r="W539">
            <v>2562</v>
          </cell>
          <cell r="AA539">
            <v>12</v>
          </cell>
          <cell r="AB539">
            <v>5</v>
          </cell>
          <cell r="AC539">
            <v>2562</v>
          </cell>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B539">
            <v>4</v>
          </cell>
          <cell r="CC539" t="str">
            <v>จันทร์นิภา</v>
          </cell>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S540" t="str">
            <v>แขวงเชียงใหม่</v>
          </cell>
          <cell r="T540" t="str">
            <v>ผบ.666</v>
          </cell>
          <cell r="U540" t="str">
            <v>2563</v>
          </cell>
          <cell r="V540" t="str">
            <v>ผบ.3166</v>
          </cell>
          <cell r="W540">
            <v>2563</v>
          </cell>
          <cell r="AA540">
            <v>2</v>
          </cell>
          <cell r="AB540">
            <v>3</v>
          </cell>
          <cell r="AC540">
            <v>2563</v>
          </cell>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AA541">
            <v>2</v>
          </cell>
          <cell r="AB541">
            <v>6</v>
          </cell>
          <cell r="AC541">
            <v>2562</v>
          </cell>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B541">
            <v>4</v>
          </cell>
          <cell r="CC541" t="str">
            <v>จันทร์นิภา</v>
          </cell>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S542" t="str">
            <v>แขวงเชียงใหม่</v>
          </cell>
          <cell r="T542" t="str">
            <v>ผบ.3319</v>
          </cell>
          <cell r="U542" t="str">
            <v>2562</v>
          </cell>
          <cell r="V542" t="str">
            <v>ผบ.4452</v>
          </cell>
          <cell r="W542">
            <v>2562</v>
          </cell>
          <cell r="AA542">
            <v>8</v>
          </cell>
          <cell r="AB542">
            <v>6</v>
          </cell>
          <cell r="AC542">
            <v>2562</v>
          </cell>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B542">
            <v>4</v>
          </cell>
          <cell r="CC542" t="str">
            <v>จันทร์นิภา</v>
          </cell>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AA543">
            <v>19</v>
          </cell>
          <cell r="AB543">
            <v>11</v>
          </cell>
          <cell r="AC543">
            <v>2561</v>
          </cell>
          <cell r="BB543" t="str">
            <v>สืบทรัพย์ (คำสั่ง 30/8/2565) รายงานวันที่ 5/1/2566 // สืบทรัพย์รอบที่ 2 (คำสั่ง 4/12/2568) รายงานวันที่ 1/2/2568</v>
          </cell>
          <cell r="BC543" t="str">
            <v>600,
600</v>
          </cell>
          <cell r="BD543" t="str">
            <v>18
11</v>
          </cell>
          <cell r="BE543" t="str">
            <v>8
6</v>
          </cell>
          <cell r="BF543" t="str">
            <v>2566
2568</v>
          </cell>
          <cell r="BG543">
            <v>0</v>
          </cell>
          <cell r="BH543" t="str">
            <v>-</v>
          </cell>
          <cell r="BI543" t="str">
            <v>-</v>
          </cell>
          <cell r="BJ543" t="str">
            <v>-</v>
          </cell>
          <cell r="BK543">
            <v>0</v>
          </cell>
          <cell r="BL543" t="str">
            <v>1185,
955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K543" t="str">
            <v>ปฏิยุทธ์</v>
          </cell>
          <cell r="CL543">
            <v>244031</v>
          </cell>
          <cell r="CM543" t="str">
            <v>3/8/2566,
23/5/2568</v>
          </cell>
          <cell r="CT543">
            <v>244031</v>
          </cell>
          <cell r="CU543" t="str">
            <v>3/8/2566,
23/5/2568</v>
          </cell>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AA544">
            <v>12</v>
          </cell>
          <cell r="AB544">
            <v>5</v>
          </cell>
          <cell r="AC544">
            <v>2562</v>
          </cell>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B544">
            <v>6</v>
          </cell>
          <cell r="CC544" t="str">
            <v>จันทร์นิภา</v>
          </cell>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S545" t="str">
            <v>จังหวัดเชียงใหม่</v>
          </cell>
          <cell r="T545" t="str">
            <v>ผบ.3219</v>
          </cell>
          <cell r="U545" t="str">
            <v>2561</v>
          </cell>
          <cell r="V545" t="str">
            <v>ผบ.3919</v>
          </cell>
          <cell r="W545">
            <v>2561</v>
          </cell>
          <cell r="AA545">
            <v>19</v>
          </cell>
          <cell r="AB545">
            <v>12</v>
          </cell>
          <cell r="AC545">
            <v>2561</v>
          </cell>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AA546">
            <v>21</v>
          </cell>
          <cell r="AB546">
            <v>11</v>
          </cell>
          <cell r="AC546">
            <v>2562</v>
          </cell>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B546">
            <v>3</v>
          </cell>
          <cell r="CC546" t="str">
            <v>จันทร์นิภา</v>
          </cell>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S547" t="str">
            <v>แขวงเชียงใหม่</v>
          </cell>
          <cell r="T547" t="str">
            <v>ผบ.3735</v>
          </cell>
          <cell r="U547" t="str">
            <v>2562</v>
          </cell>
          <cell r="V547" t="str">
            <v>ผบ.4486</v>
          </cell>
          <cell r="W547">
            <v>2562</v>
          </cell>
          <cell r="AA547">
            <v>8</v>
          </cell>
          <cell r="AB547">
            <v>6</v>
          </cell>
          <cell r="AC547">
            <v>2562</v>
          </cell>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S548" t="str">
            <v>แขวงเชียงใหม่</v>
          </cell>
          <cell r="T548" t="str">
            <v>ผบ.3738</v>
          </cell>
          <cell r="U548" t="str">
            <v>2562</v>
          </cell>
          <cell r="V548" t="str">
            <v>ผบ.4481</v>
          </cell>
          <cell r="W548">
            <v>2562</v>
          </cell>
          <cell r="AA548">
            <v>8</v>
          </cell>
          <cell r="AB548">
            <v>6</v>
          </cell>
          <cell r="AC548">
            <v>2562</v>
          </cell>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B548">
            <v>3</v>
          </cell>
          <cell r="CC548" t="str">
            <v>จันทร์นิภา</v>
          </cell>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S549" t="str">
            <v>แขวงเชียงใหม่</v>
          </cell>
          <cell r="T549" t="str">
            <v>ผบ.3732</v>
          </cell>
          <cell r="U549" t="str">
            <v>2562</v>
          </cell>
          <cell r="V549" t="str">
            <v>ผบ.4484</v>
          </cell>
          <cell r="W549">
            <v>2562</v>
          </cell>
          <cell r="AA549">
            <v>8</v>
          </cell>
          <cell r="AB549">
            <v>6</v>
          </cell>
          <cell r="AC549">
            <v>2562</v>
          </cell>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B549">
            <v>2</v>
          </cell>
          <cell r="CC549" t="str">
            <v>จันทร์นิภา</v>
          </cell>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S550" t="str">
            <v>แขวงเชียงใหม่</v>
          </cell>
          <cell r="T550" t="str">
            <v>ผบ.3740</v>
          </cell>
          <cell r="U550" t="str">
            <v>2562</v>
          </cell>
          <cell r="V550" t="str">
            <v>ผบ.4435</v>
          </cell>
          <cell r="W550">
            <v>2562</v>
          </cell>
          <cell r="AA550">
            <v>8</v>
          </cell>
          <cell r="AB550">
            <v>6</v>
          </cell>
          <cell r="AC550">
            <v>2562</v>
          </cell>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t="str">
            <v/>
          </cell>
          <cell r="BO550" t="str">
            <v/>
          </cell>
          <cell r="BP550" t="str">
            <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B550">
            <v>2</v>
          </cell>
          <cell r="CC550" t="str">
            <v>จันทร์นิภา</v>
          </cell>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S551" t="str">
            <v>แขวงเชียงใหม่</v>
          </cell>
          <cell r="T551" t="str">
            <v>ผบ.3742</v>
          </cell>
          <cell r="U551" t="str">
            <v>2562</v>
          </cell>
          <cell r="V551" t="str">
            <v>ผบ.4601</v>
          </cell>
          <cell r="W551">
            <v>2562</v>
          </cell>
          <cell r="AA551">
            <v>9</v>
          </cell>
          <cell r="AB551">
            <v>6</v>
          </cell>
          <cell r="AC551">
            <v>2562</v>
          </cell>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B551">
            <v>5</v>
          </cell>
          <cell r="CC551" t="str">
            <v>จันทร์นิภา</v>
          </cell>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S552" t="str">
            <v>แขวงเชียงใหม่</v>
          </cell>
          <cell r="T552" t="str">
            <v>ผบ.3741</v>
          </cell>
          <cell r="U552" t="str">
            <v>2562</v>
          </cell>
          <cell r="V552" t="str">
            <v>ผบ.4592</v>
          </cell>
          <cell r="W552">
            <v>2562</v>
          </cell>
          <cell r="AA552">
            <v>9</v>
          </cell>
          <cell r="AB552">
            <v>6</v>
          </cell>
          <cell r="AC552">
            <v>2562</v>
          </cell>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B552">
            <v>3</v>
          </cell>
          <cell r="CC552" t="str">
            <v>จันทร์นิภา</v>
          </cell>
          <cell r="CM552">
            <v>243468</v>
          </cell>
          <cell r="CU552">
            <v>243468</v>
          </cell>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S553" t="str">
            <v>แขวงเชียงใหม่</v>
          </cell>
          <cell r="T553" t="str">
            <v>ผบ.3737</v>
          </cell>
          <cell r="U553" t="str">
            <v>2562</v>
          </cell>
          <cell r="V553" t="str">
            <v>ผบ.4600</v>
          </cell>
          <cell r="W553">
            <v>2562</v>
          </cell>
          <cell r="AA553">
            <v>9</v>
          </cell>
          <cell r="AB553">
            <v>6</v>
          </cell>
          <cell r="AC553">
            <v>2562</v>
          </cell>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B553">
            <v>5</v>
          </cell>
          <cell r="CC553" t="str">
            <v>จันทร์นิภา</v>
          </cell>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AA554">
            <v>29</v>
          </cell>
          <cell r="AB554">
            <v>4</v>
          </cell>
          <cell r="AC554">
            <v>2562</v>
          </cell>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B554">
            <v>5</v>
          </cell>
          <cell r="CC554" t="str">
            <v>จันทร์นิภา</v>
          </cell>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AA555">
            <v>17</v>
          </cell>
          <cell r="AB555">
            <v>12</v>
          </cell>
          <cell r="AC555">
            <v>2562</v>
          </cell>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D556">
            <v>16</v>
          </cell>
          <cell r="AE556">
            <v>3</v>
          </cell>
          <cell r="AF556">
            <v>2563</v>
          </cell>
          <cell r="AG556">
            <v>8</v>
          </cell>
          <cell r="AH556">
            <v>7</v>
          </cell>
          <cell r="AI556">
            <v>2564</v>
          </cell>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B556">
            <v>3</v>
          </cell>
          <cell r="CC556" t="str">
            <v>จันทร์นิภา</v>
          </cell>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S557" t="str">
            <v>จังหวัดเชียงใหม่</v>
          </cell>
          <cell r="T557" t="str">
            <v>ผบ.2571</v>
          </cell>
          <cell r="U557" t="str">
            <v>2562</v>
          </cell>
          <cell r="V557" t="str">
            <v>ผบ.637</v>
          </cell>
          <cell r="W557">
            <v>2563</v>
          </cell>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B557">
            <v>3</v>
          </cell>
          <cell r="CC557" t="str">
            <v>จันทร์นิภา</v>
          </cell>
          <cell r="CM557">
            <v>243468</v>
          </cell>
          <cell r="CU557">
            <v>243468</v>
          </cell>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AA558">
            <v>23</v>
          </cell>
          <cell r="AB558">
            <v>1</v>
          </cell>
          <cell r="AC558">
            <v>2563</v>
          </cell>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C559" t="str">
            <v>จันทร์นิภา</v>
          </cell>
        </row>
        <row r="560">
          <cell r="B560">
            <v>2014</v>
          </cell>
          <cell r="C560">
            <v>556</v>
          </cell>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S560" t="str">
            <v>จังหวัดฝาง</v>
          </cell>
          <cell r="T560" t="str">
            <v>ผบ.622</v>
          </cell>
          <cell r="U560" t="str">
            <v>2557</v>
          </cell>
          <cell r="V560" t="str">
            <v>ผบ.760</v>
          </cell>
          <cell r="W560">
            <v>2557</v>
          </cell>
          <cell r="AA560">
            <v>21</v>
          </cell>
          <cell r="AB560">
            <v>10</v>
          </cell>
          <cell r="AC560">
            <v>2557</v>
          </cell>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t="str">
            <v/>
          </cell>
          <cell r="BO560" t="str">
            <v/>
          </cell>
          <cell r="BP560" t="str">
            <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CB560">
            <v>3</v>
          </cell>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S561" t="str">
            <v>แขวงเชียงใหม่</v>
          </cell>
          <cell r="T561" t="str">
            <v>ผบE3222</v>
          </cell>
          <cell r="U561" t="str">
            <v>2565</v>
          </cell>
          <cell r="V561" t="str">
            <v>ผบE5803</v>
          </cell>
          <cell r="W561">
            <v>2565</v>
          </cell>
          <cell r="X561">
            <v>15</v>
          </cell>
          <cell r="Y561">
            <v>8</v>
          </cell>
          <cell r="Z561">
            <v>2565</v>
          </cell>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t="str">
            <v/>
          </cell>
          <cell r="BO561" t="str">
            <v/>
          </cell>
          <cell r="BP561" t="str">
            <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B561">
            <v>2</v>
          </cell>
          <cell r="CC561" t="str">
            <v>นุสบา</v>
          </cell>
          <cell r="CL561">
            <v>243884</v>
          </cell>
          <cell r="CT561">
            <v>243884</v>
          </cell>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AA562">
            <v>20</v>
          </cell>
          <cell r="AB562">
            <v>7</v>
          </cell>
          <cell r="AC562">
            <v>2563</v>
          </cell>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C562" t="str">
            <v>จันทร์นิภา</v>
          </cell>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C563" t="str">
            <v>จันทร์นิภา</v>
          </cell>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AA564">
            <v>27</v>
          </cell>
          <cell r="AB564">
            <v>6</v>
          </cell>
          <cell r="AC564">
            <v>2557</v>
          </cell>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C564" t="str">
            <v>จันทร์นิภา</v>
          </cell>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AA565">
            <v>9</v>
          </cell>
          <cell r="AB565">
            <v>11</v>
          </cell>
          <cell r="AC565">
            <v>2564</v>
          </cell>
          <cell r="BB565" t="str">
            <v>สืบทรัพย์ (คำสั่ง 6/8/2565)//กำลังดำเนินการสืบทรัพย์//สืบแล้ว รายงานวันที่ 25/10/2565 สืบทรัพย์รอบที่ 2 (คำสั่ง 10/04/2568) // รายงานผลสืบทรัพย์วันที่ 11/06/2568</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C565" t="str">
            <v>จันทร์นิภา</v>
          </cell>
          <cell r="CD565" t="str">
            <v>1.นางวิลัยลักษณ์ คำฟอง</v>
          </cell>
          <cell r="CE565" t="str">
            <v>จำเลย</v>
          </cell>
          <cell r="CF565" t="str">
            <v>3-5710-00034-68-2</v>
          </cell>
          <cell r="CG565" t="str">
            <v>-ไม่พบว่ามีกรรมสิทธิ์ในที่ดิน อ.เมืองใหม่ จ.เชียงใหม่
-ไม่พบว่ามีกรรมสิทธิ์ในที่ดิน อ.แม่ริม จ.เชียงใหม่
-ไม่พบว่ามีกรรมสิทธิ์ในที่ดิน อ.แม่สรวย จ.เชียงราย</v>
          </cell>
          <cell r="CH565" t="str">
            <v>ไม่พบ</v>
          </cell>
          <cell r="CK565" t="str">
            <v>ปฏิยุทธ์</v>
          </cell>
          <cell r="CT565">
            <v>244146</v>
          </cell>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C566" t="str">
            <v>จันทร์นิภา</v>
          </cell>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C567" t="str">
            <v>จันทร์นิภา</v>
          </cell>
          <cell r="CM567">
            <v>243468</v>
          </cell>
          <cell r="CU567">
            <v>243468</v>
          </cell>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AA568">
            <v>23</v>
          </cell>
          <cell r="AB568">
            <v>5</v>
          </cell>
          <cell r="AC568">
            <v>2565</v>
          </cell>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C568" t="str">
            <v>จันทร์นิภา</v>
          </cell>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C570" t="str">
            <v>จันทร์นิภา</v>
          </cell>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AA571">
            <v>4</v>
          </cell>
          <cell r="AB571">
            <v>8</v>
          </cell>
          <cell r="AC571">
            <v>2559</v>
          </cell>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B571">
            <v>5</v>
          </cell>
          <cell r="CC571" t="str">
            <v>จันทร์นิภา</v>
          </cell>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B572">
            <v>3</v>
          </cell>
          <cell r="CC572" t="str">
            <v>จันทร์นิภา</v>
          </cell>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AA573">
            <v>20</v>
          </cell>
          <cell r="AB573">
            <v>1</v>
          </cell>
          <cell r="AC573">
            <v>2559</v>
          </cell>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t="str">
            <v>1200
1200</v>
          </cell>
          <cell r="BD573" t="str">
            <v>14
23</v>
          </cell>
          <cell r="BE573" t="str">
            <v>3
4</v>
          </cell>
          <cell r="BF573" t="str">
            <v>2567
2568</v>
          </cell>
          <cell r="BG573">
            <v>0</v>
          </cell>
          <cell r="BH573" t="str">
            <v>-</v>
          </cell>
          <cell r="BI573" t="str">
            <v>-</v>
          </cell>
          <cell r="BJ573" t="str">
            <v>-</v>
          </cell>
          <cell r="BK573">
            <v>0</v>
          </cell>
          <cell r="BL573" t="str">
            <v>1350
1335</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J573">
            <v>4</v>
          </cell>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AA574">
            <v>26</v>
          </cell>
          <cell r="AB574">
            <v>5</v>
          </cell>
          <cell r="AC574">
            <v>2562</v>
          </cell>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B574">
            <v>3</v>
          </cell>
          <cell r="CC574" t="str">
            <v>จันทร์นิภา</v>
          </cell>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AA575">
            <v>18</v>
          </cell>
          <cell r="AB575">
            <v>12</v>
          </cell>
          <cell r="AC575">
            <v>2561</v>
          </cell>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B575">
            <v>5</v>
          </cell>
          <cell r="CC575" t="str">
            <v>จันทร์นิภา</v>
          </cell>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BB576" t="str">
            <v>สืบทรัพย์ (คำสั่ง 4/10/2565)//กำลังดำเนินการสืบทรัพย์//รายงานผลสืบทรัพย์วันที่ 11/1/2566  รอบที่ 2 สืบทรัพย์ (คำสั่ง 11/3/2568) // รายงานผลสืบทรัพย์วันที่ 24/4/2568</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B576">
            <v>3</v>
          </cell>
          <cell r="CC576" t="str">
            <v>จันทร์นิภา</v>
          </cell>
          <cell r="CD576" t="str">
            <v>1.นางจิรัฎฐ์ กสิกร
2.นายอติเทพ กสิกร
3.นายธีรพันธ์ ปรีชาวุฒิพงษ์</v>
          </cell>
          <cell r="CE576" t="str">
            <v>ทายาทโดยธรรมจำเลยที่ 1
จำเลยที่ 1
จำเลยที่ 2</v>
          </cell>
          <cell r="CF576" t="str">
            <v>3-1023-00328-51-1
3-1023-00328-64-3
3-1909-00336-34-3</v>
          </cell>
          <cell r="CG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CH576" t="str">
            <v>ไม่พบ</v>
          </cell>
          <cell r="CK576" t="str">
            <v>ปฏิยุทธ์</v>
          </cell>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AA577">
            <v>8</v>
          </cell>
          <cell r="AB577">
            <v>6</v>
          </cell>
          <cell r="AC577">
            <v>2562</v>
          </cell>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B577">
            <v>6</v>
          </cell>
          <cell r="CC577" t="str">
            <v>จันทร์นิภา</v>
          </cell>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AA578">
            <v>27</v>
          </cell>
          <cell r="AB578">
            <v>10</v>
          </cell>
          <cell r="AC578">
            <v>2563</v>
          </cell>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B578">
            <v>4</v>
          </cell>
          <cell r="CC578" t="str">
            <v>จันทร์นิภา</v>
          </cell>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B579">
            <v>5</v>
          </cell>
          <cell r="CC579" t="str">
            <v>จันทร์นิภา</v>
          </cell>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B580">
            <v>1</v>
          </cell>
          <cell r="CC580" t="str">
            <v>จันทร์นิภา</v>
          </cell>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AA581">
            <v>1</v>
          </cell>
          <cell r="AB581">
            <v>7</v>
          </cell>
          <cell r="AC581">
            <v>2563</v>
          </cell>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B581">
            <v>4</v>
          </cell>
          <cell r="CC581" t="str">
            <v>วรกมล</v>
          </cell>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B582">
            <v>5</v>
          </cell>
          <cell r="CC582" t="str">
            <v>วรกมล</v>
          </cell>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AA583">
            <v>11</v>
          </cell>
          <cell r="AB583">
            <v>8</v>
          </cell>
          <cell r="AC583">
            <v>2563</v>
          </cell>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CC583" t="str">
            <v>วรกมล</v>
          </cell>
          <cell r="CK583" t="str">
            <v>จันทร์นิภา</v>
          </cell>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AA584">
            <v>1</v>
          </cell>
          <cell r="AB584">
            <v>7</v>
          </cell>
          <cell r="AC584">
            <v>2563</v>
          </cell>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B584">
            <v>3</v>
          </cell>
          <cell r="CC584" t="str">
            <v>วรกมล</v>
          </cell>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AA585">
            <v>20</v>
          </cell>
          <cell r="AB585">
            <v>2</v>
          </cell>
          <cell r="AC585">
            <v>2560</v>
          </cell>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B585">
            <v>5</v>
          </cell>
          <cell r="CC585" t="str">
            <v>วรกมล</v>
          </cell>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AA586">
            <v>27</v>
          </cell>
          <cell r="AB586">
            <v>2</v>
          </cell>
          <cell r="AC586">
            <v>2560</v>
          </cell>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B586">
            <v>2</v>
          </cell>
          <cell r="CC586" t="str">
            <v>วรกมล</v>
          </cell>
          <cell r="CK586" t="str">
            <v>จันทร์นิภา</v>
          </cell>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AA587">
            <v>25</v>
          </cell>
          <cell r="AB587">
            <v>11</v>
          </cell>
          <cell r="AC587">
            <v>2558</v>
          </cell>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CC587" t="str">
            <v>วรกมล</v>
          </cell>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D588">
            <v>28</v>
          </cell>
          <cell r="AE588">
            <v>11</v>
          </cell>
          <cell r="AF588">
            <v>2561</v>
          </cell>
          <cell r="AG588">
            <v>23</v>
          </cell>
          <cell r="AH588">
            <v>4</v>
          </cell>
          <cell r="AI588">
            <v>2562</v>
          </cell>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B588">
            <v>4</v>
          </cell>
          <cell r="CC588" t="str">
            <v>วรกมล</v>
          </cell>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B589">
            <v>3</v>
          </cell>
          <cell r="CC589" t="str">
            <v>วรกมล</v>
          </cell>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D590">
            <v>23</v>
          </cell>
          <cell r="AE590">
            <v>12</v>
          </cell>
          <cell r="AF590">
            <v>2558</v>
          </cell>
          <cell r="BB590" t="str">
            <v>สืบทรัพย์ สำนักงานอื่นฟ้อง (คำสั่ง 7/9/2565)//กำลังดำเนินการสืบทรัพย์//สืบแล้ว รายงานวันที่ 5/1/2566//ปิดบัญชี</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B590">
            <v>4</v>
          </cell>
          <cell r="CC590" t="str">
            <v>วรกมล</v>
          </cell>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BB591" t="str">
            <v>สืบทรัพย์ สำนักงานอื่นฟ้อง (คำสั่ง 12/9/2565)//กำลังดำเนินการสืบทรัพย์//สืบแล้ว รายงานวันที่ 5/1/2566//ปิดบัญชี</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B591">
            <v>3</v>
          </cell>
          <cell r="CC591" t="str">
            <v>วรกมล</v>
          </cell>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BB592" t="str">
            <v>สืบทรัพย์ สำนักงานอื่นฟ้อง (คำสั่ง 12/9/2565)//กำลังดำเนินการสืบทรัพย์//รายงานผลสืบทรัพย์วันที่ 19-12-65//คำสั่งสืบทรัพย์ครั้งที่ 2 (2/4/2568)
//รายงานผลสืบ วันที่ 14/5/2568</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B592">
            <v>4</v>
          </cell>
          <cell r="CC592" t="str">
            <v>วรกมล</v>
          </cell>
          <cell r="CD592" t="str">
            <v>1.นางสาวเนตรนรินทร์ ปินไข
2.นายนัฐพล บรรลือหาญ
3.นายศรรามหรือพชรภพ บุญปิง
4.นางสาวโซเฟีย  วาเด็งพงษ์
5.นายวีระชัย สมช่วง</v>
          </cell>
          <cell r="CE592" t="str">
            <v>จำเลยที่ 1
คู่สมรสจำเลยที่ 1
จำเลยที่ 2
คู่สมรสจำเลยที่ 2
จำเลยที่ 3</v>
          </cell>
          <cell r="CF592" t="str">
            <v>1-5208-00052-51-3
1-1004-00231-69-4
1-6299-00270-08-1
1-9699-00303-07-5
1-5099-01031-75-7</v>
          </cell>
          <cell r="CG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อ.เถิน จ.ลำปาง
-ไม่พบว่ามีกรรมสิทธิ์ในที่ดิน อ.ฉวาง จ.นครศรีธรรมราช
-ไม่พบว่ามีกรรมสิทธิ์ในที่ดิน อ.เมืองเชียงใหม่ จ.เชียงใหม่</v>
          </cell>
          <cell r="CH592" t="str">
            <v>ไม่พบทรัพย์</v>
          </cell>
          <cell r="CJ592">
            <v>5</v>
          </cell>
          <cell r="CK592" t="str">
            <v>นุสบา</v>
          </cell>
          <cell r="CL592">
            <v>244126</v>
          </cell>
          <cell r="CM592">
            <v>243468</v>
          </cell>
          <cell r="CT592">
            <v>244126</v>
          </cell>
          <cell r="CU592">
            <v>243468</v>
          </cell>
        </row>
        <row r="593">
          <cell r="B593">
            <v>2047</v>
          </cell>
          <cell r="C593">
            <v>589</v>
          </cell>
          <cell r="D593">
            <v>12</v>
          </cell>
          <cell r="E593">
            <v>9</v>
          </cell>
          <cell r="F593">
            <v>2565</v>
          </cell>
          <cell r="G593">
            <v>800041050595</v>
          </cell>
          <cell r="H593" t="str">
            <v>นาย</v>
          </cell>
          <cell r="I593" t="str">
            <v>พชรภพหรือศรราม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BB593" t="str">
            <v>สืบทรัพย์ สำนักงานอื่นฟ้อง (คำสั่ง 12/9/2565)//กำลังดำเนินการสืบทรัพย์//รายงานผลสืบทรัพย์วันที่ 19-12-65//คำสั่งสืบทรัพย์ครั้งที่ 2 (2/4/2568)
//รายงานผลสืบ วันที่ 14/5/2568</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นายพชรภพหรือศรราม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B593">
            <v>4</v>
          </cell>
          <cell r="CC593" t="str">
            <v>วรกมล</v>
          </cell>
          <cell r="CD593" t="str">
            <v>1.นายศรรามหรือพชรภพ บุญปิง
2.นางสาวโซเฟีย  วาเด็งพงษ์
3.นางสาวเนตรนรินทร์ ปินไข
4.นายนัฐพล บรรลือหาญ
5.นายวีระชัย สมช่วง</v>
          </cell>
          <cell r="CE593" t="str">
            <v>จำเลยที่ 1
คู่สมรสจำเลยที่ 2
จำเลยที่ 2
คู่สมรสจำเลยที่ 2
จำเลยที่ 3</v>
          </cell>
          <cell r="CF593" t="str">
            <v>1-6299-00270-08-1
1-9699-00303-07-5
1-5208-00052-51-3
1-1004-00231-69-4
1-5099-01031-75-7</v>
          </cell>
          <cell r="CG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อ.เถิน จ.ลำปาง
-ไม่พบว่ามีกรรมสิทธิ์ในที่ดิน อ.ฉวาง จ.นครศรีธรรมราช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CH593" t="str">
            <v>ไม่พบทรัพย์</v>
          </cell>
          <cell r="CJ593">
            <v>5</v>
          </cell>
          <cell r="CK593" t="str">
            <v>นุสบา</v>
          </cell>
          <cell r="CL593">
            <v>244126</v>
          </cell>
          <cell r="CM593">
            <v>243468</v>
          </cell>
          <cell r="CT593">
            <v>244126</v>
          </cell>
          <cell r="CU593">
            <v>243468</v>
          </cell>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B594">
            <v>2</v>
          </cell>
          <cell r="CC594" t="str">
            <v>วรกมล</v>
          </cell>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B595">
            <v>6</v>
          </cell>
          <cell r="CC595" t="str">
            <v>วรกมล</v>
          </cell>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D596">
            <v>1</v>
          </cell>
          <cell r="AE596">
            <v>8</v>
          </cell>
          <cell r="AF596">
            <v>2565</v>
          </cell>
          <cell r="AG596">
            <v>17</v>
          </cell>
          <cell r="AH596">
            <v>10</v>
          </cell>
          <cell r="AI596">
            <v>2565</v>
          </cell>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B596">
            <v>3</v>
          </cell>
          <cell r="CC596" t="str">
            <v>วรกมล</v>
          </cell>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AA597">
            <v>1</v>
          </cell>
          <cell r="AB597">
            <v>8</v>
          </cell>
          <cell r="AC597">
            <v>2565</v>
          </cell>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B597">
            <v>4</v>
          </cell>
          <cell r="CC597" t="str">
            <v>วรกมล</v>
          </cell>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D598">
            <v>3</v>
          </cell>
          <cell r="AE598">
            <v>8</v>
          </cell>
          <cell r="AF598">
            <v>2565</v>
          </cell>
          <cell r="AG598">
            <v>31</v>
          </cell>
          <cell r="AH598">
            <v>10</v>
          </cell>
          <cell r="AI598">
            <v>2565</v>
          </cell>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B598">
            <v>4</v>
          </cell>
          <cell r="CC598" t="str">
            <v>วรกมล</v>
          </cell>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B599">
            <v>6</v>
          </cell>
          <cell r="CC599" t="str">
            <v>วรกมล</v>
          </cell>
          <cell r="CM599">
            <v>243468</v>
          </cell>
          <cell r="CU599">
            <v>243468</v>
          </cell>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AA600">
            <v>16</v>
          </cell>
          <cell r="AB600">
            <v>8</v>
          </cell>
          <cell r="AC600">
            <v>2565</v>
          </cell>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B600">
            <v>5</v>
          </cell>
          <cell r="CC600" t="str">
            <v>วรกมล</v>
          </cell>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AA601">
            <v>2</v>
          </cell>
          <cell r="AB601">
            <v>8</v>
          </cell>
          <cell r="AC601">
            <v>2565</v>
          </cell>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B601">
            <v>3</v>
          </cell>
          <cell r="CC601" t="str">
            <v>วรกมล</v>
          </cell>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AA602">
            <v>16</v>
          </cell>
          <cell r="AB602">
            <v>8</v>
          </cell>
          <cell r="AC602">
            <v>2565</v>
          </cell>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B602">
            <v>6</v>
          </cell>
          <cell r="CC602" t="str">
            <v>วรกมล</v>
          </cell>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AA604">
            <v>2</v>
          </cell>
          <cell r="AB604">
            <v>8</v>
          </cell>
          <cell r="AC604">
            <v>2565</v>
          </cell>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B604">
            <v>4</v>
          </cell>
          <cell r="CC604" t="str">
            <v>วรกมล</v>
          </cell>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AA605">
            <v>2</v>
          </cell>
          <cell r="AB605">
            <v>8</v>
          </cell>
          <cell r="AC605">
            <v>2565</v>
          </cell>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B605">
            <v>5</v>
          </cell>
          <cell r="CC605" t="str">
            <v>วรกมล</v>
          </cell>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AA606">
            <v>16</v>
          </cell>
          <cell r="AB606">
            <v>8</v>
          </cell>
          <cell r="AC606">
            <v>2565</v>
          </cell>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t="str">
            <v>1800,
1800</v>
          </cell>
          <cell r="BD606" t="str">
            <v>19
30</v>
          </cell>
          <cell r="BE606" t="str">
            <v>3
5</v>
          </cell>
          <cell r="BF606" t="str">
            <v>2568
2568</v>
          </cell>
          <cell r="BG606">
            <v>0</v>
          </cell>
          <cell r="BH606" t="str">
            <v>-</v>
          </cell>
          <cell r="BI606" t="str">
            <v>-</v>
          </cell>
          <cell r="BJ606" t="str">
            <v>-</v>
          </cell>
          <cell r="BK606">
            <v>0</v>
          </cell>
          <cell r="BL606" t="str">
            <v>1415
1590</v>
          </cell>
          <cell r="BM606">
            <v>0</v>
          </cell>
          <cell r="BN606" t="str">
            <v/>
          </cell>
          <cell r="BO606" t="str">
            <v/>
          </cell>
          <cell r="BP606" t="str">
            <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K606" t="str">
            <v>ปฏิยุทธ์</v>
          </cell>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AA607">
            <v>27</v>
          </cell>
          <cell r="AB607">
            <v>8</v>
          </cell>
          <cell r="AC607">
            <v>2562</v>
          </cell>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B607">
            <v>6</v>
          </cell>
          <cell r="CC607" t="str">
            <v>วรกมล</v>
          </cell>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Q609">
            <v>1654252.67</v>
          </cell>
          <cell r="R609">
            <v>199029.57</v>
          </cell>
          <cell r="S609" t="str">
            <v>จังหวัดเชียงใหม่</v>
          </cell>
          <cell r="T609" t="str">
            <v>ผบ.13640</v>
          </cell>
          <cell r="U609">
            <v>2563</v>
          </cell>
          <cell r="V609" t="str">
            <v>ผบ.1337</v>
          </cell>
          <cell r="W609">
            <v>2563</v>
          </cell>
          <cell r="AA609">
            <v>10</v>
          </cell>
          <cell r="AB609">
            <v>3</v>
          </cell>
          <cell r="AC609">
            <v>2563</v>
          </cell>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B609">
            <v>1</v>
          </cell>
          <cell r="CC609" t="str">
            <v>วรกมล</v>
          </cell>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B610">
            <v>1</v>
          </cell>
          <cell r="CC610" t="str">
            <v>วรกมล</v>
          </cell>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D611">
            <v>20</v>
          </cell>
          <cell r="AE611">
            <v>9</v>
          </cell>
          <cell r="AF611">
            <v>2559</v>
          </cell>
          <cell r="AG611">
            <v>6</v>
          </cell>
          <cell r="AH611">
            <v>12</v>
          </cell>
          <cell r="AI611">
            <v>2559</v>
          </cell>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B611">
            <v>2</v>
          </cell>
          <cell r="CC611" t="str">
            <v>วรกมล</v>
          </cell>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AA612">
            <v>8</v>
          </cell>
          <cell r="AB612">
            <v>9</v>
          </cell>
          <cell r="AC612">
            <v>2558</v>
          </cell>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B612">
            <v>6</v>
          </cell>
          <cell r="CC612" t="str">
            <v>วรกมล</v>
          </cell>
          <cell r="CM612">
            <v>243468</v>
          </cell>
          <cell r="CU612">
            <v>243468</v>
          </cell>
        </row>
        <row r="613">
          <cell r="B613">
            <v>2067</v>
          </cell>
          <cell r="C613">
            <v>609</v>
          </cell>
          <cell r="D613">
            <v>22</v>
          </cell>
          <cell r="E613">
            <v>11</v>
          </cell>
          <cell r="F613">
            <v>2565</v>
          </cell>
          <cell r="G613">
            <v>800036922360</v>
          </cell>
          <cell r="H613" t="str">
            <v>ชมรมนวดแผนไทยเพื่อสุขภาพ</v>
          </cell>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C613" t="str">
            <v>วรกมล</v>
          </cell>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AA614">
            <v>14</v>
          </cell>
          <cell r="AB614">
            <v>2</v>
          </cell>
          <cell r="AC614">
            <v>2565</v>
          </cell>
          <cell r="BB614" t="str">
            <v>สืบทรัพย์สำนักงานอื่นฟ้อง (คำสั่ง 24/11/2565)//กำลังดำเนินการสืบทรัพย์//สืบแล้ว รายงานผลวันที่ 30/1/2566//คำสั่งสืบทรัพย์ครั้งที่ 2 (2/4/2568)//รายงานผลสืบ วันที่ 14/6/2568</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cell r="CD614" t="str">
            <v>1.นางสาวเขมิศรา  ปินใจ
2.นายกฤษตฤณ   ดำรงอดิสัย
3.นางสาวกรกนก  แสนไชย
4.นายคุณากร  ไชยศิลป์
5.นายสรายุทธ์  อ้ายมา</v>
          </cell>
          <cell r="CE614" t="str">
            <v>จำเลยที่ 1
คู่สมรสจำเลยที่ 1
จำเลยที่ 2
คู่สมรสจำเลยที่ 2
จำเลยที่ 3</v>
          </cell>
          <cell r="CF614" t="str">
            <v>1-5099-01384-48-0
1-1002-01475-41-1
1-5099-01105-09-2
1-5051-00015-14-8
1-5499-00318-45-9</v>
          </cell>
          <cell r="CG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อ.เมืองพะเยา จ.พะเยา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44429 ต.ป่าแมต อ.เมืองแพร่ จ.แพร่ (ติดจำนองบมจ.ธนาคารกรุงไทย)</v>
          </cell>
          <cell r="CH614" t="str">
            <v>พบทรัพย์</v>
          </cell>
          <cell r="CJ614">
            <v>5</v>
          </cell>
          <cell r="CK614" t="str">
            <v>นุสบา</v>
          </cell>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D615">
            <v>8</v>
          </cell>
          <cell r="AE615">
            <v>7</v>
          </cell>
          <cell r="AF615">
            <v>2558</v>
          </cell>
          <cell r="AG615">
            <v>6</v>
          </cell>
          <cell r="AH615">
            <v>10</v>
          </cell>
          <cell r="AI615">
            <v>2558</v>
          </cell>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B616">
            <v>7</v>
          </cell>
          <cell r="CC616" t="str">
            <v>วรกมล</v>
          </cell>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B617">
            <v>4</v>
          </cell>
          <cell r="CC617" t="str">
            <v>วรกมล</v>
          </cell>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B619">
            <v>3</v>
          </cell>
          <cell r="CC619" t="str">
            <v>วรกมล</v>
          </cell>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AA620">
            <v>24</v>
          </cell>
          <cell r="AB620">
            <v>11</v>
          </cell>
          <cell r="AC620">
            <v>2558</v>
          </cell>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B620">
            <v>3</v>
          </cell>
          <cell r="CC620" t="str">
            <v>วรกมล</v>
          </cell>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D621">
            <v>3</v>
          </cell>
          <cell r="AE621">
            <v>6</v>
          </cell>
          <cell r="AF621">
            <v>2558</v>
          </cell>
          <cell r="AG621">
            <v>14</v>
          </cell>
          <cell r="AH621">
            <v>6</v>
          </cell>
          <cell r="AI621">
            <v>2560</v>
          </cell>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B621">
            <v>3</v>
          </cell>
          <cell r="CC621" t="str">
            <v>วรกมล</v>
          </cell>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AA622">
            <v>14</v>
          </cell>
          <cell r="AB622">
            <v>12</v>
          </cell>
          <cell r="AC622">
            <v>2558</v>
          </cell>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AA623">
            <v>14</v>
          </cell>
          <cell r="AB623">
            <v>12</v>
          </cell>
          <cell r="AC623">
            <v>2558</v>
          </cell>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B623">
            <v>4</v>
          </cell>
          <cell r="CC623" t="str">
            <v>วรกมล</v>
          </cell>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AA624">
            <v>28</v>
          </cell>
          <cell r="AB624">
            <v>9</v>
          </cell>
          <cell r="AC624">
            <v>2558</v>
          </cell>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B624">
            <v>5</v>
          </cell>
          <cell r="CC624" t="str">
            <v>วรกมล</v>
          </cell>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C625" t="str">
            <v>วรกมล</v>
          </cell>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D626">
            <v>26</v>
          </cell>
          <cell r="AE626">
            <v>4</v>
          </cell>
          <cell r="AF626">
            <v>2559</v>
          </cell>
          <cell r="AG626">
            <v>2</v>
          </cell>
          <cell r="AH626">
            <v>11</v>
          </cell>
          <cell r="AI626">
            <v>2559</v>
          </cell>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J626">
            <v>4</v>
          </cell>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B627">
            <v>4</v>
          </cell>
          <cell r="CC627" t="str">
            <v>วรกมล</v>
          </cell>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AA628">
            <v>25</v>
          </cell>
          <cell r="AB628">
            <v>1</v>
          </cell>
          <cell r="AC628">
            <v>2559</v>
          </cell>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B628">
            <v>5</v>
          </cell>
          <cell r="CC628" t="str">
            <v>วรกมล</v>
          </cell>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AA629">
            <v>25</v>
          </cell>
          <cell r="AB629">
            <v>1</v>
          </cell>
          <cell r="AC629">
            <v>2559</v>
          </cell>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B629">
            <v>5</v>
          </cell>
          <cell r="CC629" t="str">
            <v>วรกมล</v>
          </cell>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D630">
            <v>1</v>
          </cell>
          <cell r="AE630">
            <v>8</v>
          </cell>
          <cell r="AF630">
            <v>2560</v>
          </cell>
          <cell r="AG630">
            <v>8</v>
          </cell>
          <cell r="AH630">
            <v>12</v>
          </cell>
          <cell r="AI630">
            <v>2560</v>
          </cell>
          <cell r="BB630" t="str">
            <v>สืบทรัพย์สำนักงานอื่นฟ้อง (คำสั่ง 2/12/2565)//สืบแล้ว รายงานผลวันที่ 3/3/2566//สืบครั้งที่ 2 รายงานผลสืบ 25/2/2568</v>
          </cell>
          <cell r="BC630" t="str">
            <v>1200,
1500</v>
          </cell>
          <cell r="BD630" t="str">
            <v>17,
11</v>
          </cell>
          <cell r="BE630" t="str">
            <v>1,
6</v>
          </cell>
          <cell r="BF630" t="str">
            <v>2568,
2568</v>
          </cell>
          <cell r="BG630">
            <v>0</v>
          </cell>
          <cell r="BH630" t="str">
            <v>-</v>
          </cell>
          <cell r="BI630" t="str">
            <v>-</v>
          </cell>
          <cell r="BJ630" t="str">
            <v>-</v>
          </cell>
          <cell r="BK630">
            <v>0</v>
          </cell>
          <cell r="BL630" t="str">
            <v>1605,
2170</v>
          </cell>
          <cell r="BM630">
            <v>0</v>
          </cell>
          <cell r="BN630" t="str">
            <v/>
          </cell>
          <cell r="BO630" t="str">
            <v/>
          </cell>
          <cell r="BP630" t="str">
            <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J630">
            <v>5</v>
          </cell>
          <cell r="CK630" t="str">
            <v>นุสบา</v>
          </cell>
          <cell r="CM630">
            <v>244127</v>
          </cell>
          <cell r="CU630">
            <v>244127</v>
          </cell>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AA631">
            <v>2</v>
          </cell>
          <cell r="AB631">
            <v>10</v>
          </cell>
          <cell r="AC631">
            <v>2560</v>
          </cell>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B631">
            <v>6</v>
          </cell>
          <cell r="CC631" t="str">
            <v>วรกมล</v>
          </cell>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D632">
            <v>3</v>
          </cell>
          <cell r="AE632">
            <v>7</v>
          </cell>
          <cell r="AF632">
            <v>2561</v>
          </cell>
          <cell r="AG632">
            <v>28</v>
          </cell>
          <cell r="AH632">
            <v>2</v>
          </cell>
          <cell r="AI632">
            <v>2562</v>
          </cell>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B632">
            <v>4</v>
          </cell>
          <cell r="CC632" t="str">
            <v>วรกมล</v>
          </cell>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D633">
            <v>2</v>
          </cell>
          <cell r="AE633">
            <v>7</v>
          </cell>
          <cell r="AF633">
            <v>2561</v>
          </cell>
          <cell r="AG633">
            <v>28</v>
          </cell>
          <cell r="AH633">
            <v>6</v>
          </cell>
          <cell r="AI633">
            <v>2562</v>
          </cell>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B633">
            <v>4</v>
          </cell>
          <cell r="CC633" t="str">
            <v>วรกมล</v>
          </cell>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D634">
            <v>2</v>
          </cell>
          <cell r="AE634">
            <v>7</v>
          </cell>
          <cell r="AF634">
            <v>2561</v>
          </cell>
          <cell r="AG634">
            <v>25</v>
          </cell>
          <cell r="AH634">
            <v>2</v>
          </cell>
          <cell r="AI634">
            <v>2562</v>
          </cell>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B634">
            <v>4</v>
          </cell>
          <cell r="CC634" t="str">
            <v>วรกมล</v>
          </cell>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D635">
            <v>4</v>
          </cell>
          <cell r="AE635">
            <v>6</v>
          </cell>
          <cell r="AF635">
            <v>2561</v>
          </cell>
          <cell r="AG635">
            <v>25</v>
          </cell>
          <cell r="AH635">
            <v>2</v>
          </cell>
          <cell r="AI635">
            <v>2562</v>
          </cell>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B635">
            <v>3</v>
          </cell>
          <cell r="CC635" t="str">
            <v>วรกมล</v>
          </cell>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D636">
            <v>17</v>
          </cell>
          <cell r="AE636">
            <v>12</v>
          </cell>
          <cell r="AF636">
            <v>2561</v>
          </cell>
          <cell r="AG636">
            <v>1</v>
          </cell>
          <cell r="AH636">
            <v>7</v>
          </cell>
          <cell r="AI636">
            <v>2562</v>
          </cell>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B636">
            <v>2</v>
          </cell>
          <cell r="CC636" t="str">
            <v>วรกมล</v>
          </cell>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AA637">
            <v>11</v>
          </cell>
          <cell r="AB637">
            <v>11</v>
          </cell>
          <cell r="AC637">
            <v>2562</v>
          </cell>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B637">
            <v>6</v>
          </cell>
          <cell r="CM637">
            <v>243468</v>
          </cell>
          <cell r="CU637">
            <v>243468</v>
          </cell>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AA638">
            <v>8</v>
          </cell>
          <cell r="AB638">
            <v>10</v>
          </cell>
          <cell r="AC638">
            <v>2562</v>
          </cell>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B638">
            <v>5</v>
          </cell>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AA639">
            <v>11</v>
          </cell>
          <cell r="AB639">
            <v>2</v>
          </cell>
          <cell r="AC639">
            <v>2562</v>
          </cell>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B639">
            <v>4</v>
          </cell>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AA640">
            <v>8</v>
          </cell>
          <cell r="AB640">
            <v>10</v>
          </cell>
          <cell r="AC640">
            <v>2562</v>
          </cell>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B640">
            <v>3</v>
          </cell>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AA641">
            <v>7</v>
          </cell>
          <cell r="AB641">
            <v>9</v>
          </cell>
          <cell r="AC641">
            <v>2563</v>
          </cell>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B641">
            <v>6</v>
          </cell>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AA642">
            <v>22</v>
          </cell>
          <cell r="AB642">
            <v>1</v>
          </cell>
          <cell r="AC642">
            <v>2562</v>
          </cell>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B642">
            <v>5</v>
          </cell>
        </row>
        <row r="643">
          <cell r="B643">
            <v>2099</v>
          </cell>
          <cell r="C643">
            <v>639</v>
          </cell>
          <cell r="D643">
            <v>9</v>
          </cell>
          <cell r="E643">
            <v>12</v>
          </cell>
          <cell r="F643">
            <v>2565</v>
          </cell>
          <cell r="G643">
            <v>219543</v>
          </cell>
          <cell r="H643" t="str">
            <v>กองทุนหมู่บ้านบ้านท่าหัด หมู่ 4</v>
          </cell>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AA643">
            <v>24</v>
          </cell>
          <cell r="AB643">
            <v>5</v>
          </cell>
          <cell r="AC643">
            <v>2565</v>
          </cell>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B643">
            <v>10</v>
          </cell>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AA644">
            <v>31</v>
          </cell>
          <cell r="AB644">
            <v>8</v>
          </cell>
          <cell r="AC644">
            <v>2558</v>
          </cell>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D644" t="str">
            <v>นายมังกร เล้าประชา</v>
          </cell>
        </row>
        <row r="645">
          <cell r="B645">
            <v>2101</v>
          </cell>
          <cell r="C645">
            <v>641</v>
          </cell>
          <cell r="D645">
            <v>14</v>
          </cell>
          <cell r="E645">
            <v>12</v>
          </cell>
          <cell r="F645">
            <v>2565</v>
          </cell>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AA645">
            <v>20</v>
          </cell>
          <cell r="AB645">
            <v>2</v>
          </cell>
          <cell r="AC645">
            <v>2560</v>
          </cell>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D645" t="str">
            <v>นางสวงค์ แย้มดี</v>
          </cell>
        </row>
        <row r="646">
          <cell r="B646">
            <v>2102</v>
          </cell>
          <cell r="C646">
            <v>642</v>
          </cell>
          <cell r="D646">
            <v>9</v>
          </cell>
          <cell r="E646">
            <v>1</v>
          </cell>
          <cell r="F646">
            <v>2566</v>
          </cell>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S646" t="str">
            <v>จังหวัดฝาง</v>
          </cell>
          <cell r="T646" t="str">
            <v>ผบ.881</v>
          </cell>
          <cell r="U646">
            <v>2558</v>
          </cell>
          <cell r="V646" t="str">
            <v>ผบ.105</v>
          </cell>
          <cell r="W646">
            <v>2559</v>
          </cell>
          <cell r="AA646">
            <v>29</v>
          </cell>
          <cell r="AB646">
            <v>2</v>
          </cell>
          <cell r="AC646">
            <v>2559</v>
          </cell>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B646">
            <v>5</v>
          </cell>
          <cell r="CD646" t="str">
            <v>นางนฤมล ธรรมสุตร</v>
          </cell>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S647" t="str">
            <v>แขวงเชียงใหม่</v>
          </cell>
          <cell r="T647" t="str">
            <v>ผบE872</v>
          </cell>
          <cell r="U647">
            <v>2563</v>
          </cell>
          <cell r="V647" t="str">
            <v>ผบE648</v>
          </cell>
          <cell r="W647">
            <v>2563</v>
          </cell>
          <cell r="X647">
            <v>31</v>
          </cell>
          <cell r="Y647">
            <v>8</v>
          </cell>
          <cell r="Z647">
            <v>2563</v>
          </cell>
          <cell r="AD647">
            <v>31</v>
          </cell>
          <cell r="AE647">
            <v>8</v>
          </cell>
          <cell r="AF647">
            <v>2563</v>
          </cell>
          <cell r="AG647">
            <v>9</v>
          </cell>
          <cell r="AH647">
            <v>2</v>
          </cell>
          <cell r="AI647">
            <v>2564</v>
          </cell>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B647">
            <v>5</v>
          </cell>
          <cell r="CD647" t="str">
            <v>นางสาวพิมพ์วลัญซ์ เรือนแก้ว</v>
          </cell>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AA648">
            <v>6</v>
          </cell>
          <cell r="AB648">
            <v>12</v>
          </cell>
          <cell r="AC648">
            <v>2561</v>
          </cell>
          <cell r="BB648" t="str">
            <v>สืบทรัพย์สำนักงานอื่นฟ้อง (คำสั่ง 6/1/2566)//กำลังดำเนินการสืบทรัพย์//รายงานผลสืบทรัพย์วันที่ 18/4/2566 สืบทรัพย์ครั้งที่ 2 (คำสั่ง 10/04/2568)</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B648">
            <v>1</v>
          </cell>
          <cell r="CD648" t="str">
            <v>1.นายวีรธิน สุทธวงค์</v>
          </cell>
          <cell r="CE648" t="str">
            <v>จำเลย</v>
          </cell>
          <cell r="CF648" t="str">
            <v>1-5711-00061-80-4</v>
          </cell>
          <cell r="CG648" t="str">
            <v>-ไม่พบว่ามีกรรมสิทธิ์ในที่ดิน อ.เมืองเชียงใหม่ จ.เชียงใหม่
-ไม่พบว่ามีกรรมสิทธิ์ในที่ดิน อ.เมืองเชียงราย จ.เชียงราย</v>
          </cell>
          <cell r="CH648" t="str">
            <v>ไม่พบ</v>
          </cell>
          <cell r="CK648" t="str">
            <v>ปฏิยุทธ์</v>
          </cell>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AA649">
            <v>17</v>
          </cell>
          <cell r="AB649">
            <v>10</v>
          </cell>
          <cell r="AC649">
            <v>2562</v>
          </cell>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B649">
            <v>6</v>
          </cell>
          <cell r="CD649" t="str">
            <v>นายปุญญพัฒน์   วังนิยม</v>
          </cell>
        </row>
        <row r="650">
          <cell r="B650">
            <v>2106</v>
          </cell>
          <cell r="C650">
            <v>646</v>
          </cell>
          <cell r="D650">
            <v>5</v>
          </cell>
          <cell r="E650">
            <v>1</v>
          </cell>
          <cell r="F650">
            <v>2566</v>
          </cell>
          <cell r="G650">
            <v>800028838798</v>
          </cell>
          <cell r="H650" t="str">
            <v>นาย</v>
          </cell>
          <cell r="I650" t="str">
            <v>สุภาพ</v>
          </cell>
          <cell r="J650" t="str">
            <v>นะวะศรี</v>
          </cell>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D650" t="str">
            <v>นายสุภาพ นะวะศรี</v>
          </cell>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G651">
            <v>27</v>
          </cell>
          <cell r="AH651">
            <v>10</v>
          </cell>
          <cell r="AI651">
            <v>2565</v>
          </cell>
          <cell r="BB651" t="str">
            <v>สั่งงาน 25/3/2567//สืบแล้ว รายงานผลสืบ 17/7/2567</v>
          </cell>
          <cell r="BC651">
            <v>600</v>
          </cell>
          <cell r="BD651">
            <v>4</v>
          </cell>
          <cell r="BE651">
            <v>4</v>
          </cell>
          <cell r="BF651">
            <v>2568</v>
          </cell>
          <cell r="BG651">
            <v>0</v>
          </cell>
          <cell r="BH651" t="str">
            <v>-</v>
          </cell>
          <cell r="BI651" t="str">
            <v>-</v>
          </cell>
          <cell r="BJ651" t="str">
            <v>-</v>
          </cell>
          <cell r="BK651">
            <v>0</v>
          </cell>
          <cell r="BL651">
            <v>830</v>
          </cell>
          <cell r="BM651">
            <v>0</v>
          </cell>
          <cell r="BN651" t="str">
            <v/>
          </cell>
          <cell r="BO651" t="str">
            <v/>
          </cell>
          <cell r="BP651" t="str">
            <v/>
          </cell>
          <cell r="BQ651" t="str">
            <v>-</v>
          </cell>
          <cell r="BR651" t="str">
            <v>-</v>
          </cell>
          <cell r="BS651" t="str">
            <v>-</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B651">
            <v>2</v>
          </cell>
          <cell r="CC651" t="str">
            <v>นุสบา</v>
          </cell>
          <cell r="CL651">
            <v>243852</v>
          </cell>
          <cell r="CT651">
            <v>243852</v>
          </cell>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S652" t="str">
            <v>แขวงเชียงใหม่</v>
          </cell>
          <cell r="T652" t="str">
            <v>ผบ.5115</v>
          </cell>
          <cell r="U652">
            <v>2556</v>
          </cell>
          <cell r="V652" t="str">
            <v>ผบ.6530</v>
          </cell>
          <cell r="W652">
            <v>2556</v>
          </cell>
          <cell r="X652">
            <v>8</v>
          </cell>
          <cell r="Y652">
            <v>10</v>
          </cell>
          <cell r="Z652">
            <v>2556</v>
          </cell>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S653" t="str">
            <v>แขวงเชียงใหม่</v>
          </cell>
          <cell r="T653" t="str">
            <v>ผบ.7546</v>
          </cell>
          <cell r="U653">
            <v>2557</v>
          </cell>
          <cell r="BC653">
            <v>1500</v>
          </cell>
          <cell r="BD653">
            <v>24</v>
          </cell>
          <cell r="BE653">
            <v>1</v>
          </cell>
          <cell r="BF653">
            <v>2568</v>
          </cell>
          <cell r="BG653">
            <v>0</v>
          </cell>
          <cell r="BH653" t="str">
            <v>-</v>
          </cell>
          <cell r="BI653" t="str">
            <v>-</v>
          </cell>
          <cell r="BJ653" t="str">
            <v>-</v>
          </cell>
          <cell r="BK653">
            <v>0</v>
          </cell>
          <cell r="BL653">
            <v>1835</v>
          </cell>
          <cell r="BM653">
            <v>0</v>
          </cell>
          <cell r="BN653" t="str">
            <v/>
          </cell>
          <cell r="BO653" t="str">
            <v/>
          </cell>
          <cell r="BP653" t="str">
            <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row>
        <row r="654">
          <cell r="B654">
            <v>2110</v>
          </cell>
          <cell r="C654">
            <v>650</v>
          </cell>
          <cell r="D654">
            <v>30</v>
          </cell>
          <cell r="E654">
            <v>1</v>
          </cell>
          <cell r="F654">
            <v>2566</v>
          </cell>
          <cell r="G654">
            <v>839752012444</v>
          </cell>
          <cell r="H654" t="str">
            <v>นาย</v>
          </cell>
          <cell r="I654" t="str">
            <v>มานพ</v>
          </cell>
          <cell r="J654" t="str">
            <v>สุริยะมโน</v>
          </cell>
          <cell r="L654" t="str">
            <v>บวกครกหลวง</v>
          </cell>
          <cell r="M654" t="str">
            <v>เชียงใหม่ 3</v>
          </cell>
          <cell r="N654">
            <v>8</v>
          </cell>
          <cell r="O654" t="str">
            <v>สินเชื่อธนาคารประชาชน</v>
          </cell>
          <cell r="P654" t="str">
            <v>1.บุคคลค้ำประกัน</v>
          </cell>
          <cell r="S654" t="str">
            <v>แขวงเชียงใหม่</v>
          </cell>
          <cell r="T654" t="str">
            <v>ผบ.13002</v>
          </cell>
          <cell r="U654">
            <v>2559</v>
          </cell>
          <cell r="V654" t="str">
            <v>ผบ.228</v>
          </cell>
          <cell r="W654">
            <v>2560</v>
          </cell>
          <cell r="AA654">
            <v>23</v>
          </cell>
          <cell r="AB654">
            <v>1</v>
          </cell>
          <cell r="AC654">
            <v>2560</v>
          </cell>
          <cell r="BB654" t="str">
            <v>รายงานผลสืบวันที่ 10/5/2566//สืบครั้งที่ 2 รายงานผลสืบ 25/2/2568</v>
          </cell>
          <cell r="BC654" t="str">
            <v>1200,
1200</v>
          </cell>
          <cell r="BD654" t="str">
            <v>25
11</v>
          </cell>
          <cell r="BE654" t="str">
            <v>9
6</v>
          </cell>
          <cell r="BF654" t="str">
            <v>2566
2568</v>
          </cell>
          <cell r="BG654">
            <v>0</v>
          </cell>
          <cell r="BH654" t="str">
            <v>-</v>
          </cell>
          <cell r="BI654" t="str">
            <v>-</v>
          </cell>
          <cell r="BJ654" t="str">
            <v>-</v>
          </cell>
          <cell r="BK654">
            <v>0</v>
          </cell>
          <cell r="BL654" t="str">
            <v>1345,
605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B654">
            <v>4</v>
          </cell>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J654">
            <v>4</v>
          </cell>
          <cell r="CK654" t="str">
            <v>นุสบา</v>
          </cell>
          <cell r="CM654">
            <v>244127</v>
          </cell>
          <cell r="CU654">
            <v>244127</v>
          </cell>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S655" t="str">
            <v>แขวงเชียงใหม่</v>
          </cell>
          <cell r="T655" t="str">
            <v>ผบ.14187</v>
          </cell>
          <cell r="U655">
            <v>2559</v>
          </cell>
          <cell r="V655" t="str">
            <v>ผบ.1523</v>
          </cell>
          <cell r="W655">
            <v>2560</v>
          </cell>
          <cell r="X655">
            <v>14</v>
          </cell>
          <cell r="Y655">
            <v>3</v>
          </cell>
          <cell r="Z655">
            <v>2560</v>
          </cell>
          <cell r="BB655" t="str">
            <v>//รายงานผลสืบวันที่ 27/4/2566//สืบครั้งที่ 2 รายงานผลสืบ 18/2/2568</v>
          </cell>
          <cell r="BC655" t="str">
            <v>1500,
1500</v>
          </cell>
          <cell r="BD655" t="str">
            <v>18
11</v>
          </cell>
          <cell r="BE655" t="str">
            <v>8
6</v>
          </cell>
          <cell r="BF655" t="str">
            <v>2566
2568</v>
          </cell>
          <cell r="BG655">
            <v>0</v>
          </cell>
          <cell r="BH655" t="str">
            <v>-</v>
          </cell>
          <cell r="BI655" t="str">
            <v>-</v>
          </cell>
          <cell r="BJ655" t="str">
            <v>-</v>
          </cell>
          <cell r="BK655">
            <v>0</v>
          </cell>
          <cell r="BL655" t="str">
            <v>1485,
455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B655">
            <v>5</v>
          </cell>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J655">
            <v>5</v>
          </cell>
          <cell r="CK655" t="str">
            <v>นุสบา</v>
          </cell>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S656" t="str">
            <v>แขวงเชียงใหม่</v>
          </cell>
          <cell r="T656" t="str">
            <v>ผบ.4277</v>
          </cell>
          <cell r="U656">
            <v>2561</v>
          </cell>
          <cell r="V656" t="str">
            <v>ผบ.6684</v>
          </cell>
          <cell r="W656">
            <v>2561</v>
          </cell>
          <cell r="X656">
            <v>24</v>
          </cell>
          <cell r="Y656">
            <v>7</v>
          </cell>
          <cell r="Z656">
            <v>2561</v>
          </cell>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B656">
            <v>5</v>
          </cell>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S657" t="str">
            <v>แขวงเชียงใหม่</v>
          </cell>
          <cell r="T657" t="str">
            <v>ผบ.1128</v>
          </cell>
          <cell r="U657">
            <v>2557</v>
          </cell>
          <cell r="V657" t="str">
            <v>ผบ.2357</v>
          </cell>
          <cell r="W657">
            <v>2557</v>
          </cell>
          <cell r="AA657">
            <v>12</v>
          </cell>
          <cell r="AB657">
            <v>5</v>
          </cell>
          <cell r="AC657">
            <v>2557</v>
          </cell>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B657">
            <v>6</v>
          </cell>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S658" t="str">
            <v>แขวงเชียงดาว</v>
          </cell>
          <cell r="T658" t="str">
            <v>ผบE627</v>
          </cell>
          <cell r="U658">
            <v>2565</v>
          </cell>
          <cell r="V658" t="str">
            <v>ผบE727</v>
          </cell>
          <cell r="W658">
            <v>2565</v>
          </cell>
          <cell r="X658">
            <v>10</v>
          </cell>
          <cell r="Y658">
            <v>10</v>
          </cell>
          <cell r="Z658">
            <v>2565</v>
          </cell>
          <cell r="AD658">
            <v>10</v>
          </cell>
          <cell r="AE658">
            <v>10</v>
          </cell>
          <cell r="AF658">
            <v>2565</v>
          </cell>
          <cell r="AG658">
            <v>13</v>
          </cell>
          <cell r="AH658">
            <v>12</v>
          </cell>
          <cell r="AI658">
            <v>2565</v>
          </cell>
          <cell r="BB658" t="str">
            <v>รายงานผลสืบทรัพย์วันที่ 11/4/2566//คำสั่งสืบทรัพย์ครั้งที่ 2 (2/4/2568)//รายงานผลสืบ วันที่ 14/5/2568</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B658">
            <v>1</v>
          </cell>
          <cell r="CD658" t="str">
            <v>1.นางสาวชุติมณฑน์  เฮงหลี</v>
          </cell>
          <cell r="CE658" t="str">
            <v>จำเลย</v>
          </cell>
          <cell r="CF658" t="str">
            <v>1-5099-01461-56-5</v>
          </cell>
          <cell r="CG658" t="str">
            <v>-ไม่พบว่ามีกรรมสิทธิ์ในที่ดิน อ.เมืองเชียงใหม่ จ.เชียงใหม่
-ไม่พบว่ามีกรรมสิทธิ์ในที่ดิน อ.แม่แตง  จ.เชียงใหม่</v>
          </cell>
          <cell r="CH658" t="str">
            <v>ไม่พบทรัพย์</v>
          </cell>
          <cell r="CJ658">
            <v>1</v>
          </cell>
          <cell r="CK658" t="str">
            <v>นุสบา</v>
          </cell>
          <cell r="CL658">
            <v>244126</v>
          </cell>
          <cell r="CT658">
            <v>244126</v>
          </cell>
        </row>
        <row r="659">
          <cell r="B659">
            <v>2115</v>
          </cell>
          <cell r="C659">
            <v>655</v>
          </cell>
          <cell r="D659">
            <v>10</v>
          </cell>
          <cell r="E659">
            <v>2</v>
          </cell>
          <cell r="F659">
            <v>2566</v>
          </cell>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S659" t="str">
            <v>แขวงเชียงใหม่</v>
          </cell>
          <cell r="T659" t="str">
            <v>ผบ.4459</v>
          </cell>
          <cell r="U659">
            <v>2558</v>
          </cell>
          <cell r="V659" t="str">
            <v>ผบ4963</v>
          </cell>
          <cell r="W659">
            <v>2558</v>
          </cell>
          <cell r="X659">
            <v>10</v>
          </cell>
          <cell r="Y659">
            <v>8</v>
          </cell>
          <cell r="Z659">
            <v>2558</v>
          </cell>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row>
        <row r="660">
          <cell r="B660">
            <v>2116</v>
          </cell>
          <cell r="C660">
            <v>656</v>
          </cell>
          <cell r="D660">
            <v>10</v>
          </cell>
          <cell r="E660">
            <v>2</v>
          </cell>
          <cell r="F660">
            <v>2566</v>
          </cell>
          <cell r="H660" t="str">
            <v>นางสาว</v>
          </cell>
          <cell r="I660" t="str">
            <v>ศรัณย์รักษ์หรืออรุณทิพย์</v>
          </cell>
          <cell r="J660" t="str">
            <v>เจริญสุข</v>
          </cell>
          <cell r="L660" t="str">
            <v>ประตูช้างเผือก</v>
          </cell>
          <cell r="M660" t="str">
            <v>เชียงใหม่ 1</v>
          </cell>
          <cell r="N660">
            <v>8</v>
          </cell>
          <cell r="O660" t="str">
            <v>สินเชื่อธนาคารประชาชน</v>
          </cell>
          <cell r="P660" t="str">
            <v>1.บุคคลค้ำประกัน</v>
          </cell>
          <cell r="S660" t="str">
            <v>จังหวัดแพร่</v>
          </cell>
          <cell r="T660" t="str">
            <v>ผบ.4114</v>
          </cell>
          <cell r="U660">
            <v>2562</v>
          </cell>
          <cell r="V660" t="str">
            <v>ผบ.4741</v>
          </cell>
          <cell r="W660">
            <v>2562</v>
          </cell>
          <cell r="AA660">
            <v>18</v>
          </cell>
          <cell r="AB660">
            <v>11</v>
          </cell>
          <cell r="AC660">
            <v>2562</v>
          </cell>
          <cell r="BB660" t="str">
            <v>//รายงานผลสืบวันที่ 27/4/2566  สืบทรัพย์ครั้งที่ 2 (คำสั่ง 10/04/2568) ปิดบัญชี</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B660">
            <v>3</v>
          </cell>
          <cell r="CC660" t="str">
            <v>เกศินี</v>
          </cell>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เม-ญ่า เชียงใหม่</v>
          </cell>
          <cell r="M661" t="str">
            <v>เชียงใหม่ 1</v>
          </cell>
          <cell r="N661">
            <v>8</v>
          </cell>
          <cell r="O661" t="str">
            <v>สินเชื่อธนาคารประชาชน</v>
          </cell>
          <cell r="P661" t="str">
            <v>1.บุคคลค้ำประกัน</v>
          </cell>
          <cell r="S661" t="str">
            <v>แขวงเชียงใหม่</v>
          </cell>
          <cell r="T661" t="str">
            <v>ผบ.10099</v>
          </cell>
          <cell r="U661">
            <v>2562</v>
          </cell>
          <cell r="V661" t="str">
            <v>ผบ.10567</v>
          </cell>
          <cell r="W661">
            <v>2562</v>
          </cell>
          <cell r="AA661">
            <v>15</v>
          </cell>
          <cell r="AB661">
            <v>10</v>
          </cell>
          <cell r="AC661">
            <v>2562</v>
          </cell>
          <cell r="BB661" t="str">
            <v>รายงานผลสืบทรัพย์วันที่ 11/4/2566//คำสั่งสืบทรัพย์ครั้งที่ 2 (2/4/2568)//รายงานผลสืบทรัพย์ ครั้งที่ 2 วันที่ 4/6/2568</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B661">
            <v>3</v>
          </cell>
          <cell r="CC661" t="str">
            <v>เกศินี</v>
          </cell>
          <cell r="CD661" t="str">
            <v>1.นายสงกรานต์  เรือนทอง
2.นางสาววาสนา  เรือนทอง
3.นางสาวสาวรส  อินต๊ะแปง</v>
          </cell>
          <cell r="CE661" t="str">
            <v>จำเลยที่ 1
จำเลยที่ 2
จำเลยที่ 3</v>
          </cell>
          <cell r="CF661" t="str">
            <v>1-5099-01568-15-7
1-5007-00187-73-5
1-5099-00738-86-5</v>
          </cell>
          <cell r="CG661"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H661" t="str">
            <v xml:space="preserve">ไม่พบทรัพย์ </v>
          </cell>
          <cell r="CJ661">
            <v>3</v>
          </cell>
          <cell r="CK661" t="str">
            <v>นุสบา</v>
          </cell>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S662" t="str">
            <v>แขวงเชียงใหม่</v>
          </cell>
          <cell r="T662" t="str">
            <v>ผบ.883</v>
          </cell>
          <cell r="U662">
            <v>2565</v>
          </cell>
          <cell r="V662" t="str">
            <v>ผบ.1397</v>
          </cell>
          <cell r="W662">
            <v>2565</v>
          </cell>
          <cell r="X662">
            <v>29</v>
          </cell>
          <cell r="Y662">
            <v>8</v>
          </cell>
          <cell r="Z662">
            <v>2565</v>
          </cell>
          <cell r="AD662">
            <v>29</v>
          </cell>
          <cell r="AE662">
            <v>8</v>
          </cell>
          <cell r="AF662">
            <v>2565</v>
          </cell>
          <cell r="AG662">
            <v>13</v>
          </cell>
          <cell r="AH662">
            <v>1</v>
          </cell>
          <cell r="AI662">
            <v>2566</v>
          </cell>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B662">
            <v>2</v>
          </cell>
          <cell r="CC662" t="str">
            <v>เกศินี</v>
          </cell>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S663" t="str">
            <v>จังหวัดแม่สะเรียง</v>
          </cell>
          <cell r="T663" t="str">
            <v>ผบ.291</v>
          </cell>
          <cell r="U663">
            <v>2557</v>
          </cell>
          <cell r="V663" t="str">
            <v>ผบ.2</v>
          </cell>
          <cell r="W663">
            <v>2558</v>
          </cell>
          <cell r="X663">
            <v>23</v>
          </cell>
          <cell r="Y663">
            <v>1</v>
          </cell>
          <cell r="Z663">
            <v>2558</v>
          </cell>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B663">
            <v>3</v>
          </cell>
          <cell r="CC663" t="str">
            <v>เกศินี</v>
          </cell>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D664">
            <v>17</v>
          </cell>
          <cell r="AE664">
            <v>1</v>
          </cell>
          <cell r="AF664">
            <v>2566</v>
          </cell>
          <cell r="BB664" t="str">
            <v>คำสั่งสืบทรัพย์วันที่ 24/2/2566//รายงานผลสืบทรัพย์วันที่ 14/6/2566 สืบทรัพย์ครั้งที่ 2 (คำสั่ง 10/04/2568)</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B664">
            <v>3</v>
          </cell>
          <cell r="CC664" t="str">
            <v>เกศินี</v>
          </cell>
          <cell r="CD664" t="str">
            <v>1.นางสาวจุฑามาศ สุดใจ
2.นายกิตติชัย ขันโท
3.นางสาวอัมพิกา วิริยา
4.นายกรกช ธนโชติ</v>
          </cell>
          <cell r="CE664" t="str">
            <v>จำเลยที่ 1
จำเลยที่ 2
จำเลยที่ 3
คู่สมรสจำเลยที่ 3</v>
          </cell>
          <cell r="CF664" t="str">
            <v>1-5099-01519-10-5
1-5099-01390-13-7
1-5099-00257-29-8
3-5014-00518-35-1</v>
          </cell>
          <cell r="CG664" t="str">
            <v>-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อ.เมืองเชียงใหม่ จ.เชียงใหม่
- ไม่พบว่ามีกรรมสิทธิ์ในที่ดิน อ.สันทราย จ.เชียงใหม่</v>
          </cell>
          <cell r="CH664" t="str">
            <v>ไม่พบ</v>
          </cell>
          <cell r="CK664" t="str">
            <v>ปฏิยุทธ์</v>
          </cell>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BB665" t="str">
            <v>รายงานผลสืบทรัพย์วันที่ 17/5/2566 สืบทรัพย์ครั้งที่ 2 (คำสั่ง 10/04/2568)</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B665">
            <v>4</v>
          </cell>
          <cell r="CC665" t="str">
            <v>เกศินี</v>
          </cell>
          <cell r="CD665" t="str">
            <v>1.นางสาวอำพร มูลปิน
2.นายบุญทา ไชยมณี
3.นางรัศมี เลวงค์
4.นายภรัณยู ฮวดเจริญ</v>
          </cell>
          <cell r="CE665" t="str">
            <v xml:space="preserve">จำเลยที่ 1
คู่สมรสจำเลยที่ 1
จำเลยที่ 2
จำเลยที่ 3
</v>
          </cell>
          <cell r="CF665" t="str">
            <v>3-5006-00246-61-2
3-5099-01267-57-9
3-5010-00105-30-0
1-5009-00200-03-2</v>
          </cell>
          <cell r="CG665"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H665" t="str">
            <v>ไม่พบ</v>
          </cell>
          <cell r="CK665" t="str">
            <v>ปฏิยุทธ์</v>
          </cell>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B666">
            <v>1</v>
          </cell>
          <cell r="CC666" t="str">
            <v>เกศินี</v>
          </cell>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CC667" t="str">
            <v>เกศินี</v>
          </cell>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C668" t="str">
            <v>เกศินี</v>
          </cell>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S669" t="str">
            <v>จังหวัดลำพูน</v>
          </cell>
          <cell r="T669" t="str">
            <v>ผบ.3281</v>
          </cell>
          <cell r="U669">
            <v>2558</v>
          </cell>
          <cell r="V669" t="str">
            <v>ผบ.8138</v>
          </cell>
          <cell r="W669">
            <v>2559</v>
          </cell>
          <cell r="X669">
            <v>25</v>
          </cell>
          <cell r="Y669">
            <v>1</v>
          </cell>
          <cell r="Z669">
            <v>2559</v>
          </cell>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C669" t="str">
            <v>เกศินี</v>
          </cell>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S670" t="str">
            <v>จังหวัดศรีสะเกษ</v>
          </cell>
          <cell r="T670" t="str">
            <v>ผบ.5923</v>
          </cell>
          <cell r="U670">
            <v>2558</v>
          </cell>
          <cell r="V670" t="str">
            <v>ผบ.236</v>
          </cell>
          <cell r="W670">
            <v>2559</v>
          </cell>
          <cell r="X670">
            <v>1</v>
          </cell>
          <cell r="Y670">
            <v>2</v>
          </cell>
          <cell r="Z670">
            <v>2559</v>
          </cell>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C670" t="str">
            <v>เกศินี</v>
          </cell>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AA671">
            <v>16</v>
          </cell>
          <cell r="AB671">
            <v>2</v>
          </cell>
          <cell r="AC671">
            <v>2559</v>
          </cell>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C671" t="str">
            <v>เกศินี</v>
          </cell>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t="str">
            <v/>
          </cell>
          <cell r="BO672" t="str">
            <v/>
          </cell>
          <cell r="BP672" t="str">
            <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C672" t="str">
            <v>เกศินี</v>
          </cell>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AA673">
            <v>20</v>
          </cell>
          <cell r="AB673">
            <v>4</v>
          </cell>
          <cell r="AC673">
            <v>2558</v>
          </cell>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t="str">
            <v/>
          </cell>
          <cell r="BO674" t="str">
            <v/>
          </cell>
          <cell r="BP674" t="str">
            <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AA676">
            <v>26</v>
          </cell>
          <cell r="AB676">
            <v>1</v>
          </cell>
          <cell r="AC676">
            <v>2559</v>
          </cell>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AA677">
            <v>28</v>
          </cell>
          <cell r="AB677">
            <v>1</v>
          </cell>
          <cell r="AC677">
            <v>2559</v>
          </cell>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K678" t="str">
            <v>เกศินี</v>
          </cell>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AA679">
            <v>29</v>
          </cell>
          <cell r="AB679">
            <v>9</v>
          </cell>
          <cell r="AC679">
            <v>2558</v>
          </cell>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AA680">
            <v>30</v>
          </cell>
          <cell r="AB680">
            <v>12</v>
          </cell>
          <cell r="AC680">
            <v>2558</v>
          </cell>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CK681" t="str">
            <v>เกศินี</v>
          </cell>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AA682">
            <v>18</v>
          </cell>
          <cell r="AB682">
            <v>5</v>
          </cell>
          <cell r="AC682">
            <v>2558</v>
          </cell>
          <cell r="BB682" t="str">
            <v>คำสั่งดำเนินการ15/3/2566//รายงานสืบทรัพย์วันที่ 5/7/2566//ยกเลิกการบังคับคดี ลูกหนี้ชำระหนี้ปิดบัญชี8/10/2567</v>
          </cell>
          <cell r="BC682" t="str">
            <v>4800
1800</v>
          </cell>
          <cell r="BD682" t="str">
            <v>9
16</v>
          </cell>
          <cell r="BE682" t="str">
            <v>5
5</v>
          </cell>
          <cell r="BF682" t="str">
            <v>2567
2568</v>
          </cell>
          <cell r="BG682">
            <v>0</v>
          </cell>
          <cell r="BH682" t="str">
            <v>-</v>
          </cell>
          <cell r="BI682" t="str">
            <v>-</v>
          </cell>
          <cell r="BJ682" t="str">
            <v>-</v>
          </cell>
          <cell r="BK682">
            <v>0</v>
          </cell>
          <cell r="BL682" t="str">
            <v>4790
1220</v>
          </cell>
          <cell r="BM682">
            <v>0</v>
          </cell>
          <cell r="BN682">
            <v>2</v>
          </cell>
          <cell r="BO682">
            <v>10</v>
          </cell>
          <cell r="BP682">
            <v>2567</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v>2</v>
          </cell>
          <cell r="BO683">
            <v>10</v>
          </cell>
          <cell r="BP683">
            <v>2567</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AA685">
            <v>20</v>
          </cell>
          <cell r="AB685">
            <v>4</v>
          </cell>
          <cell r="AC685">
            <v>2558</v>
          </cell>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AA687">
            <v>16</v>
          </cell>
          <cell r="AB687">
            <v>8</v>
          </cell>
          <cell r="AC687">
            <v>2558</v>
          </cell>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AA688">
            <v>18</v>
          </cell>
          <cell r="AB688">
            <v>11</v>
          </cell>
          <cell r="AC688">
            <v>2558</v>
          </cell>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AA689">
            <v>18</v>
          </cell>
          <cell r="AB689">
            <v>11</v>
          </cell>
          <cell r="AC689">
            <v>2558</v>
          </cell>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AA690">
            <v>14</v>
          </cell>
          <cell r="AB690">
            <v>12</v>
          </cell>
          <cell r="AC690">
            <v>2558</v>
          </cell>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BC691">
            <v>1200</v>
          </cell>
          <cell r="BD691">
            <v>24</v>
          </cell>
          <cell r="BE691">
            <v>1</v>
          </cell>
          <cell r="BF691">
            <v>2568</v>
          </cell>
          <cell r="BG691">
            <v>0</v>
          </cell>
          <cell r="BH691" t="str">
            <v>-</v>
          </cell>
          <cell r="BI691" t="str">
            <v>-</v>
          </cell>
          <cell r="BJ691" t="str">
            <v>-</v>
          </cell>
          <cell r="BK691">
            <v>0</v>
          </cell>
          <cell r="BL691">
            <v>2505</v>
          </cell>
          <cell r="BM691">
            <v>0</v>
          </cell>
          <cell r="BN691" t="str">
            <v/>
          </cell>
          <cell r="BO691" t="str">
            <v/>
          </cell>
          <cell r="BP691" t="str">
            <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t="str">
            <v/>
          </cell>
          <cell r="BO692" t="str">
            <v/>
          </cell>
          <cell r="BP692" t="str">
            <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AA693">
            <v>21</v>
          </cell>
          <cell r="AB693">
            <v>7</v>
          </cell>
          <cell r="AC693">
            <v>2558</v>
          </cell>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B693">
            <v>3</v>
          </cell>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t="str">
            <v/>
          </cell>
          <cell r="BO695" t="str">
            <v/>
          </cell>
          <cell r="BP695" t="str">
            <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B695">
            <v>3</v>
          </cell>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AA696">
            <v>7</v>
          </cell>
          <cell r="AB696">
            <v>3</v>
          </cell>
          <cell r="AC696">
            <v>2559</v>
          </cell>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t="str">
            <v/>
          </cell>
          <cell r="BO696" t="str">
            <v/>
          </cell>
          <cell r="BP696" t="str">
            <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AA697">
            <v>20</v>
          </cell>
          <cell r="AB697">
            <v>10</v>
          </cell>
          <cell r="AC697">
            <v>2558</v>
          </cell>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AA699">
            <v>31</v>
          </cell>
          <cell r="AB699">
            <v>8</v>
          </cell>
          <cell r="AC699">
            <v>2558</v>
          </cell>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AA701">
            <v>22</v>
          </cell>
          <cell r="AB701">
            <v>3</v>
          </cell>
          <cell r="AC701">
            <v>2559</v>
          </cell>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B702">
            <v>3</v>
          </cell>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t="str">
            <v/>
          </cell>
          <cell r="BO704" t="str">
            <v/>
          </cell>
          <cell r="BP704" t="str">
            <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B704">
            <v>3</v>
          </cell>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AA705">
            <v>25</v>
          </cell>
          <cell r="AB705">
            <v>4</v>
          </cell>
          <cell r="AC705">
            <v>2559</v>
          </cell>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B705">
            <v>3</v>
          </cell>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AA706">
            <v>25</v>
          </cell>
          <cell r="AB706">
            <v>4</v>
          </cell>
          <cell r="AC706">
            <v>2559</v>
          </cell>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AA708">
            <v>8</v>
          </cell>
          <cell r="AB708">
            <v>8</v>
          </cell>
          <cell r="AC708">
            <v>2559</v>
          </cell>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B709">
            <v>3</v>
          </cell>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AA710">
            <v>12</v>
          </cell>
          <cell r="AB710">
            <v>2</v>
          </cell>
          <cell r="AC710">
            <v>2562</v>
          </cell>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t="str">
            <v/>
          </cell>
          <cell r="BO710" t="str">
            <v/>
          </cell>
          <cell r="BP710" t="str">
            <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row>
        <row r="711">
          <cell r="B711">
            <v>2167</v>
          </cell>
          <cell r="C711">
            <v>707</v>
          </cell>
          <cell r="D711">
            <v>4</v>
          </cell>
          <cell r="E711">
            <v>4</v>
          </cell>
          <cell r="F711">
            <v>2566</v>
          </cell>
          <cell r="G711">
            <v>800044542168</v>
          </cell>
          <cell r="H711" t="str">
            <v>นาง</v>
          </cell>
          <cell r="I711" t="str">
            <v>เครือวัลย์หรือประภาพร</v>
          </cell>
          <cell r="J711" t="str">
            <v>ตากล้าหรือศรีวนิช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AA711">
            <v>17</v>
          </cell>
          <cell r="AB711">
            <v>11</v>
          </cell>
          <cell r="AC711">
            <v>2560</v>
          </cell>
          <cell r="BB711" t="str">
            <v>คำสั่งดำเนินการ 4/4/2566//รายงานสืบทรัพย์วันที่ 19/9/2566//คำสั่งสืบทรัพย์ครั้งที่ 2 (2/4/2568)// รายงานผลสืบครั้งที่ 2 วันที่ 20/5/2568</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นางเครือวัลย์หรือประภาพร ตากล้าหรือศรีวนิช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B711">
            <v>2</v>
          </cell>
          <cell r="CD711" t="str">
            <v>1.นางประภาพร  ศรีวนิช หรือนางเครือวัลย์  ตากล้า
2.นายณัฐพงศ์  ศรีวินิช
3.นางสิริวิมล  เครือแปง</v>
          </cell>
          <cell r="CE711" t="str">
            <v>จำเลยที่.1
คู่สมรสจำเลยที่ 1
จำเลยที่ 2</v>
          </cell>
          <cell r="CF711" t="str">
            <v>3-5206-00360-04-1
3-5099-00848-31-4
3-5210-00040-73-9</v>
          </cell>
          <cell r="CG711" t="str">
            <v>-ไม่พบว่ามีกรรมสิทธิ์ในทีดิ่น อ.เมืองเชียงใหม่ จ.เชียงใหม่ 
-พบว่ามีกรรมสิทธิ์ในที่ดิน โฉนดเลขที่ 27938 ต.วิเชตนคร อ.แจ้ห่ม จ.ลำปาง (ปลอดจำนอง)
-ไม่พบว่ามีกรรมสิทธิ์ในที่ดิน อ.เมืองลำพูน จ.ลำพูน
-ไม่พบว่ามีกรรมสิทธิ์ในที่ดิน อ.แจ้ห่ม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อ.เมืองลำปาง จ.ลำปาง</v>
          </cell>
          <cell r="CH711" t="str">
            <v>พบทรัพย์</v>
          </cell>
          <cell r="CJ711">
            <v>3</v>
          </cell>
          <cell r="CK711" t="str">
            <v>นุสบา</v>
          </cell>
          <cell r="CL711">
            <v>244126</v>
          </cell>
          <cell r="CT711">
            <v>244126</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BB712" t="str">
            <v>สั่งดำเนินงนวันที่4/4/2566//รายงานผลสืบทรัพย์วันที่  30/5/2566//คำสั่งสืบทรัพย์ครั้งที่ 2 (2/4/2568)</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row>
        <row r="713">
          <cell r="B713">
            <v>2169</v>
          </cell>
          <cell r="C713">
            <v>709</v>
          </cell>
          <cell r="D713">
            <v>28</v>
          </cell>
          <cell r="E713">
            <v>3</v>
          </cell>
          <cell r="F713">
            <v>2566</v>
          </cell>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AA713">
            <v>8</v>
          </cell>
          <cell r="AB713">
            <v>6</v>
          </cell>
          <cell r="AC713">
            <v>2566</v>
          </cell>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10.ว่าที่ร้อยตำรวจกฤษดา ดวงเงา</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
จำเลยร่วม</v>
          </cell>
          <cell r="BX714" t="str">
            <v>3-5099-00757-83-1
1-5007-01366-82-0
3-8008-00294-65-1
3-5004-00076-71-3
3-5705-00512-63-9
3-5601-01085-99-1
3-5106-00481-51-4
3-5099-00764-05-6
3-5804-00129-57-4
1-5099-00079-22-5</v>
          </cell>
          <cell r="BY714" t="str">
            <v>-ไม่พบว่ามีกรรมสิทธิ์ในที่ดิน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-พบว่ามีกรรมสิทธิ์ในที่ดินเลขโฉนด 55220   ต.ดอนแก้ว อ.แม่ริม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83760 ต.หนองจ๊อม อ.สันทราย จ.เชียงใหม่(ติดจำนอง)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36152 ต.วัดเกต อ.เมืองเชียงใหม่ จ.เชียงใหม่ (ปลอดจำนอง)
-ไม่พบว่ามีกรรมสิทธิ์ในที่ดิน อ.พร้าว จ.เชียงใหม่
-พบว่ามีกรรมสิทธิ์ในที่ดินเลขโฉนด 36141 ต.หนองป่าครั่ง อ.เมืองเชียงใหม่ จ.เชียงให (ปลอดจำนอง) 
-พบว่ามีกรรมสิทธิ์ในที่ดินเลขโฉนด 36147 ต.หนองป่าครั่ง อ.เมืองเชียงใหม่ จ.เชียงใหม่ (ปลอดจำนอง) 
-ไม่พบว่ามีกรรมสิทธิ์ในที่ดิน อ.พร้าว จ.เชียงใหม่
-ไม่พบว่ามีกรรมสิทธิ์ในที่ดิน อ.ถลาง จ.ภูเก็ต</v>
          </cell>
          <cell r="BZ714" t="str">
            <v>พบ</v>
          </cell>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AA715">
            <v>4</v>
          </cell>
          <cell r="AB715">
            <v>2</v>
          </cell>
          <cell r="AC715">
            <v>2558</v>
          </cell>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B715">
            <v>4</v>
          </cell>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AA716">
            <v>9</v>
          </cell>
          <cell r="AB716">
            <v>11</v>
          </cell>
          <cell r="AC716">
            <v>2558</v>
          </cell>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B718">
            <v>4</v>
          </cell>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AA720">
            <v>4</v>
          </cell>
          <cell r="AB720">
            <v>8</v>
          </cell>
          <cell r="AC720">
            <v>2558</v>
          </cell>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B720">
            <v>4</v>
          </cell>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v>2</v>
          </cell>
          <cell r="BO722">
            <v>7</v>
          </cell>
          <cell r="BP722">
            <v>2567</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B722">
            <v>4</v>
          </cell>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J722">
            <v>4</v>
          </cell>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AA723">
            <v>8</v>
          </cell>
          <cell r="AB723">
            <v>7</v>
          </cell>
          <cell r="AC723">
            <v>2558</v>
          </cell>
          <cell r="BB723" t="str">
            <v>สั่งดำเนินงนวันที่15/3/2566//รายงานผลสืบทรัพย์วันที่  20/6/2566//รายงานผลสืบทรัพย์ 11/9/2567</v>
          </cell>
          <cell r="BC723" t="str">
            <v>1800
1200</v>
          </cell>
          <cell r="BD723" t="str">
            <v>27
11</v>
          </cell>
          <cell r="BE723" t="str">
            <v>3
4</v>
          </cell>
          <cell r="BF723" t="str">
            <v>2567
2568</v>
          </cell>
          <cell r="BG723">
            <v>0</v>
          </cell>
          <cell r="BH723" t="str">
            <v>-</v>
          </cell>
          <cell r="BI723" t="str">
            <v>-</v>
          </cell>
          <cell r="BJ723" t="str">
            <v>-</v>
          </cell>
          <cell r="BK723">
            <v>0</v>
          </cell>
          <cell r="BL723" t="str">
            <v>1960
1315</v>
          </cell>
          <cell r="BM723">
            <v>0</v>
          </cell>
          <cell r="BN723">
            <v>2</v>
          </cell>
          <cell r="BO723">
            <v>7</v>
          </cell>
          <cell r="BP723">
            <v>2567</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B723">
            <v>6</v>
          </cell>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cell r="CM723">
            <v>244061</v>
          </cell>
          <cell r="CT723">
            <v>243902</v>
          </cell>
          <cell r="CU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v>2</v>
          </cell>
          <cell r="BO724">
            <v>7</v>
          </cell>
          <cell r="BP724">
            <v>2567</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B724">
            <v>4</v>
          </cell>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v>2</v>
          </cell>
          <cell r="BO725">
            <v>7</v>
          </cell>
          <cell r="BP725">
            <v>2567</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B725">
            <v>6</v>
          </cell>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BB726" t="str">
            <v>คำสั่งดำเนินการ30/3/2566//รายงานสืบทรัพย์วันที่ 19/9/2566//ปิดบัญชี</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D726" t="str">
            <v>นางพิทักษ์  พิมพ์เกตุ</v>
          </cell>
          <cell r="CE726">
            <v>243217</v>
          </cell>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D727" t="str">
            <v>นายบุญธรรม พันน้อย</v>
          </cell>
          <cell r="CE727">
            <v>243277</v>
          </cell>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BB729" t="str">
            <v xml:space="preserve">คำสั่งดำเนินการ30/3/2566//รายงานสืบทรัพย์วันที่ 19/9/2566//คำสั่งสืบทรัพย์ครั้งที่ 2 (2/4/2568)//รายงานผลสืบ วันที่ 14/6/2568 </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cell r="CD729" t="str">
            <v>1.นางสาวมินตรา  ทะสอน
2.นายสมชาย  จำมา
3.นายอาทิตย์  วังแก้ว</v>
          </cell>
          <cell r="CE729" t="str">
            <v>จำเลยที่ 1
จำเลยที่ 2
จำเลยที่ 3</v>
          </cell>
          <cell r="CF729" t="str">
            <v>1-5499-00355-34-6
1-5804-00109-65-8
1-5804-00152-27-8</v>
          </cell>
          <cell r="CG729" t="str">
            <v xml:space="preserve">-ไม่พบว่ามีกรรมสิทธิ์ในที่ดิน อ.เมืองเชียงใหม่ จ.เชียงใหม่ 
-พบว่ามีกรรมสิทธิ์ในโฉนดเลขที่1066 ต.บ้านกลาง  อ.สอง จ.แพร่ 
-พบว่ามีกรรมสิทธิ์ในโฉนดเลขที่ 33439 ต.บ้านกลาง  อ.สอง จ.แพร่ 
-ไม่พบว่ามีกรรมสิทธิ์ในที่ดิน อ.เมืองเชียงใหม่ จ.เชียงใหม่ 
-พบว่ามีกรรมสิทธิ์ในโฉนดเลขที่1066 ต.บ้านกลาง  อ.สอง จ.แพร่ 
-พบว่ามีกรรมสิทธิ์ในโฉนดเลขที่ 33439 ต.บ้านกลาง  อ.สอง จ.แพร่ 
-ไม่พบว่ามีกรรมสิทธิ์ในที่ดิน อ.เมืองเชียงใหม่ จ.เชียงใหม่ 
-ไม่พบว่ามีกรรมสิทธิ์ในที่ดิน อ.โป้งน้ำร้อน จ.จันทบุรี
</v>
          </cell>
          <cell r="CH729" t="str">
            <v>พบทรัพย์</v>
          </cell>
          <cell r="CJ729">
            <v>3</v>
          </cell>
          <cell r="CK729" t="str">
            <v>นุสบา</v>
          </cell>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BB730" t="str">
            <v>คำสั่งดำเนินการ30/3/2566//รายงานสืบทรัพย์วันที่ 19/9/2566//คำสั่งสืบทรัพย์ครั้งที่ 2 (2/4/2568)//รายงานผลสืบ วันที่ 14/6/2568</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cell r="CD730" t="str">
            <v>1.นางสาวกนกกาญจน์  บุตรดี
2.นายสัญญา  บุตรดี
3.นางสาวสุรีย์  เลิศพิพัฒน์วงศ์
5.นายนพดล  เขื่อนเพชร</v>
          </cell>
          <cell r="CE730" t="str">
            <v>จำเลยที่ 1
คู่สมรสจำเลยที่ 1
จำเลยที่ 2
จำเลยที่ 3</v>
          </cell>
          <cell r="CF730" t="str">
            <v>1-5601-00184-64-6
1-5804-00107-47-7
1-5711-00055-54-5
1-5701-00087-04-7</v>
          </cell>
          <cell r="CG730"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โฉนดเลขที่ 30419 ต.สันสลี อ.เวียงป่าเป้า จ.เชียงราย (ติดจำนอง ธกส.)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อ.เมืองฮ่องสอน จ.แม่ฮ่องสอน 
-ไม่พบว่ามีกรรมสิทธิ์ในที่ดิน อ.เมืองเชียงราย จ.เชียงราย</v>
          </cell>
          <cell r="CH730" t="str">
            <v>พบทรัพย์</v>
          </cell>
          <cell r="CJ730">
            <v>4</v>
          </cell>
          <cell r="CK730" t="str">
            <v>นุสบา</v>
          </cell>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row>
        <row r="733">
          <cell r="B733">
            <v>2192</v>
          </cell>
          <cell r="C733">
            <v>1344</v>
          </cell>
          <cell r="D733">
            <v>29</v>
          </cell>
          <cell r="E733">
            <v>5</v>
          </cell>
          <cell r="F733">
            <v>2566</v>
          </cell>
          <cell r="G733" t="str">
            <v>800102244566 , 
800102244574</v>
          </cell>
          <cell r="H733" t="str">
            <v>นาย</v>
          </cell>
          <cell r="I733" t="str">
            <v>จักรกฤษณ์</v>
          </cell>
          <cell r="J733" t="str">
            <v>จันทร์ดอนตอง</v>
          </cell>
          <cell r="K733">
            <v>1510100183631</v>
          </cell>
          <cell r="L733" t="str">
            <v>หนองหอย</v>
          </cell>
          <cell r="M733" t="str">
            <v>เชียงใหม่ 1</v>
          </cell>
          <cell r="N733">
            <v>8</v>
          </cell>
          <cell r="O733" t="str">
            <v>สินเชื่อเคหะ , สินเชื่อไทรทอง</v>
          </cell>
          <cell r="P733" t="str">
            <v>2.หลักทรัพย์ค้ำประกัน</v>
          </cell>
          <cell r="Q733">
            <v>1265362.42</v>
          </cell>
          <cell r="R733">
            <v>89257.58</v>
          </cell>
          <cell r="S733" t="str">
            <v>จังหวัดลำพูน</v>
          </cell>
          <cell r="T733" t="str">
            <v>ผบE78</v>
          </cell>
          <cell r="U733">
            <v>2566</v>
          </cell>
          <cell r="V733" t="str">
            <v>ผบE806</v>
          </cell>
          <cell r="W733">
            <v>2566</v>
          </cell>
          <cell r="X733">
            <v>20</v>
          </cell>
          <cell r="Y733">
            <v>3</v>
          </cell>
          <cell r="Z733">
            <v>2566</v>
          </cell>
          <cell r="BB733" t="str">
            <v>มีคำสั่งสืบทรัพย์วันที่ 4/4/2568//รายงานผลสืบ วันที่ 13/6/2568</v>
          </cell>
          <cell r="BC733" t="str">
            <v/>
          </cell>
          <cell r="BD733" t="str">
            <v/>
          </cell>
          <cell r="BE733" t="str">
            <v/>
          </cell>
          <cell r="BF733" t="str">
            <v/>
          </cell>
          <cell r="BG733" t="str">
            <v/>
          </cell>
          <cell r="BH733" t="str">
            <v/>
          </cell>
          <cell r="BI733" t="str">
            <v/>
          </cell>
          <cell r="BJ733" t="str">
            <v/>
          </cell>
          <cell r="BK733" t="str">
            <v/>
          </cell>
          <cell r="BL733" t="str">
            <v/>
          </cell>
          <cell r="BM733" t="str">
            <v/>
          </cell>
          <cell r="BN733" t="str">
            <v/>
          </cell>
          <cell r="BO733" t="str">
            <v/>
          </cell>
          <cell r="BP733" t="str">
            <v/>
          </cell>
          <cell r="BQ733" t="str">
            <v/>
          </cell>
          <cell r="BR733" t="str">
            <v/>
          </cell>
          <cell r="BS733" t="str">
            <v/>
          </cell>
          <cell r="BT733" t="str">
            <v>นายจักรกฤษณ์ จันทร์ดอนตอง</v>
          </cell>
          <cell r="BU733">
            <v>883165010606</v>
          </cell>
          <cell r="BV733" t="str">
            <v>1.นายจักรกฤษณ์  จันทร์ดอนตอง</v>
          </cell>
          <cell r="BW733" t="str">
            <v>จำเลย</v>
          </cell>
          <cell r="BX733" t="str">
            <v>1-5101-00183-63-1</v>
          </cell>
          <cell r="BY733" t="str">
            <v xml:space="preserve">-ไม่พบว่ามีกรรมสิทธิ์ในที่ดิน อ.เมืองเชียงใหม่ จ.เชียงใหม่ 
-ไม่พบว่ามีกรรมสิทธิ์ในที่ดิน อ.ป่าซาง จ.ลำพูน
</v>
          </cell>
          <cell r="BZ733" t="str">
            <v>ไม่พบทรัพย์</v>
          </cell>
          <cell r="CB733">
            <v>1</v>
          </cell>
          <cell r="CC733" t="str">
            <v>นุสบา</v>
          </cell>
        </row>
        <row r="734">
          <cell r="B734">
            <v>2196</v>
          </cell>
          <cell r="C734">
            <v>729</v>
          </cell>
          <cell r="D734">
            <v>20</v>
          </cell>
          <cell r="E734">
            <v>4</v>
          </cell>
          <cell r="F734">
            <v>2566</v>
          </cell>
          <cell r="G734">
            <v>800099771969</v>
          </cell>
          <cell r="H734" t="str">
            <v>นาย</v>
          </cell>
          <cell r="I734" t="str">
            <v>ภานุพงษ์</v>
          </cell>
          <cell r="J734" t="str">
            <v>เลี้ยงประเสริฐ</v>
          </cell>
          <cell r="K734">
            <v>1509900774331</v>
          </cell>
          <cell r="L734" t="str">
            <v>เชียงใหม่</v>
          </cell>
          <cell r="M734" t="str">
            <v>เชียงใหม่ 1</v>
          </cell>
          <cell r="N734">
            <v>8</v>
          </cell>
          <cell r="O734" t="str">
            <v>สินเชื่อธนาคารประชาชน</v>
          </cell>
          <cell r="P734" t="str">
            <v>1.บุคคลค้ำประกัน</v>
          </cell>
          <cell r="Q734">
            <v>76284</v>
          </cell>
          <cell r="R734">
            <v>13020.89</v>
          </cell>
          <cell r="S734" t="str">
            <v>แขวงเชียงใหม่</v>
          </cell>
          <cell r="T734" t="str">
            <v>ผบE6241</v>
          </cell>
          <cell r="U734">
            <v>2565</v>
          </cell>
          <cell r="V734" t="str">
            <v>ผบE8454</v>
          </cell>
          <cell r="W734">
            <v>2565</v>
          </cell>
          <cell r="AA734">
            <v>28</v>
          </cell>
          <cell r="AB734">
            <v>11</v>
          </cell>
          <cell r="AC734">
            <v>2565</v>
          </cell>
          <cell r="BB734" t="str">
            <v>คำสั่งดำเนินการ20/4/2566//รายงานสืบทรัพย์วันที่ 19/9/2566</v>
          </cell>
          <cell r="BC734">
            <v>1200</v>
          </cell>
          <cell r="BD734">
            <v>8</v>
          </cell>
          <cell r="BE734">
            <v>3</v>
          </cell>
          <cell r="BF734">
            <v>2567</v>
          </cell>
          <cell r="BG734">
            <v>0</v>
          </cell>
          <cell r="BH734" t="str">
            <v>-</v>
          </cell>
          <cell r="BI734" t="str">
            <v>-</v>
          </cell>
          <cell r="BJ734" t="str">
            <v>-</v>
          </cell>
          <cell r="BK734">
            <v>0</v>
          </cell>
          <cell r="BL734">
            <v>1635</v>
          </cell>
          <cell r="BM734">
            <v>0</v>
          </cell>
          <cell r="BN734">
            <v>18</v>
          </cell>
          <cell r="BO734">
            <v>3</v>
          </cell>
          <cell r="BP734">
            <v>2567</v>
          </cell>
          <cell r="BQ734" t="str">
            <v>-</v>
          </cell>
          <cell r="BR734" t="str">
            <v>-</v>
          </cell>
          <cell r="BS734" t="str">
            <v>-</v>
          </cell>
          <cell r="BT734" t="str">
            <v>นายภานุพงษ์ เลี้ยงประเสริฐ</v>
          </cell>
          <cell r="BU734">
            <v>883165010121</v>
          </cell>
          <cell r="BV734" t="str">
            <v>1.นายภานุพงษ์ เลี้ยงประเสริฐ
2.นายณัฐวัฒน์ คำฟู
3.นางสาวกมลพรรณ วิรัตน์เกษ
4.นางสาวนันทิชา นวลฝั้น</v>
          </cell>
          <cell r="BW734" t="str">
            <v>จำเลยที่ 1 
จำเลยที่ 2
จำเลยที่ 3
จำเลยที่ 4</v>
          </cell>
          <cell r="BX734" t="str">
            <v>1-5099-00774-33-1
1-5007-00151-87-1
1-5205-00102-89-2
1-5099-01172-52-1</v>
          </cell>
          <cell r="BY73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4" t="str">
            <v>พบ</v>
          </cell>
          <cell r="CB734">
            <v>4</v>
          </cell>
        </row>
        <row r="735">
          <cell r="B735">
            <v>2197</v>
          </cell>
          <cell r="C735">
            <v>730</v>
          </cell>
          <cell r="D735">
            <v>20</v>
          </cell>
          <cell r="E735">
            <v>4</v>
          </cell>
          <cell r="F735">
            <v>2566</v>
          </cell>
          <cell r="G735">
            <v>800071754991</v>
          </cell>
          <cell r="H735" t="str">
            <v>นางสาว</v>
          </cell>
          <cell r="I735" t="str">
            <v>ว้าง</v>
          </cell>
          <cell r="J735" t="str">
            <v>ลอเฒ่า</v>
          </cell>
          <cell r="K735">
            <v>3501500571512</v>
          </cell>
          <cell r="L735" t="str">
            <v>เชียงใหม่</v>
          </cell>
          <cell r="M735" t="str">
            <v>เชียงใหม่ 1</v>
          </cell>
          <cell r="N735">
            <v>8</v>
          </cell>
          <cell r="O735" t="str">
            <v>สินเชื่อธนาคารประชาชน</v>
          </cell>
          <cell r="P735" t="str">
            <v>1.บุคคลค้ำประกัน</v>
          </cell>
          <cell r="Q735">
            <v>93654</v>
          </cell>
          <cell r="R735">
            <v>48361.18</v>
          </cell>
          <cell r="S735" t="str">
            <v>แขวงเชียงใหม่</v>
          </cell>
          <cell r="T735" t="str">
            <v>ผบE7156</v>
          </cell>
          <cell r="U735">
            <v>2565</v>
          </cell>
          <cell r="V735" t="str">
            <v>ผบE138</v>
          </cell>
          <cell r="W735">
            <v>2566</v>
          </cell>
          <cell r="X735">
            <v>17</v>
          </cell>
          <cell r="Y735">
            <v>1</v>
          </cell>
          <cell r="Z735">
            <v>2566</v>
          </cell>
          <cell r="BB735" t="str">
            <v>มีคำสั่งสืบทรัพย์เมื่อวันที่ 20-4-2566//รายงานผลสืบทรัพย์เมื่อวันที่ 26-9-2566</v>
          </cell>
          <cell r="BC735">
            <v>1500</v>
          </cell>
          <cell r="BD735">
            <v>12</v>
          </cell>
          <cell r="BE735">
            <v>7</v>
          </cell>
          <cell r="BF735">
            <v>2567</v>
          </cell>
          <cell r="BG735">
            <v>0</v>
          </cell>
          <cell r="BH735" t="str">
            <v>-</v>
          </cell>
          <cell r="BI735" t="str">
            <v>-</v>
          </cell>
          <cell r="BJ735" t="str">
            <v>-</v>
          </cell>
          <cell r="BK735">
            <v>0</v>
          </cell>
          <cell r="BL735">
            <v>2100</v>
          </cell>
          <cell r="BM735">
            <v>0</v>
          </cell>
          <cell r="BN735">
            <v>24</v>
          </cell>
          <cell r="BO735">
            <v>10</v>
          </cell>
          <cell r="BP735">
            <v>2567</v>
          </cell>
          <cell r="BQ735" t="str">
            <v>-</v>
          </cell>
          <cell r="BR735" t="str">
            <v>-</v>
          </cell>
          <cell r="BS735" t="str">
            <v>-</v>
          </cell>
          <cell r="BT735" t="str">
            <v>นางสาวว้าง ลอเฒ่า</v>
          </cell>
          <cell r="BU735">
            <v>88316501078</v>
          </cell>
          <cell r="BV735"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5" t="str">
            <v>จำเลยที่ 1
จำเลยที่ 2
คู่สมรสจำเลยที่ 2
จำเลยที่ 3
คู่สมรสจำเลยที่ 3</v>
          </cell>
          <cell r="BX735" t="str">
            <v>3-5015-00571-51-2
3-5015-00572-07-1
3-5015-00571-58-0
3-5015-00571-56-3
3-5015-00571-25-3</v>
          </cell>
          <cell r="BY735"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5" t="str">
            <v>พบ</v>
          </cell>
        </row>
        <row r="736">
          <cell r="B736">
            <v>2198</v>
          </cell>
          <cell r="C736">
            <v>731</v>
          </cell>
          <cell r="D736">
            <v>20</v>
          </cell>
          <cell r="E736">
            <v>4</v>
          </cell>
          <cell r="F736">
            <v>2566</v>
          </cell>
          <cell r="G736" t="str">
            <v>800102481580 , 800123242805</v>
          </cell>
          <cell r="H736" t="str">
            <v>นางสาว</v>
          </cell>
          <cell r="I736" t="str">
            <v>ไพลิน</v>
          </cell>
          <cell r="J736" t="str">
            <v>แสนกอง</v>
          </cell>
          <cell r="K736">
            <v>1209600007442</v>
          </cell>
          <cell r="L736" t="str">
            <v>เม-ญ่า เชียงใหม่</v>
          </cell>
          <cell r="M736" t="str">
            <v>เชียงใหม่ 1</v>
          </cell>
          <cell r="N736">
            <v>8</v>
          </cell>
          <cell r="O736" t="str">
            <v>สินเชื่อธนาคารประชาชน , สินเชื่อผู้มีรายได้ประจำ</v>
          </cell>
          <cell r="P736" t="str">
            <v>1.บุคคลค้ำประกัน</v>
          </cell>
          <cell r="Q736">
            <v>121906</v>
          </cell>
          <cell r="R736">
            <v>27349.51</v>
          </cell>
          <cell r="S736" t="str">
            <v>แขวงเชียงใหม่</v>
          </cell>
          <cell r="T736" t="str">
            <v>ผบE7760</v>
          </cell>
          <cell r="U736">
            <v>2565</v>
          </cell>
          <cell r="V736" t="str">
            <v>ผบE886</v>
          </cell>
          <cell r="W736">
            <v>2566</v>
          </cell>
          <cell r="X736">
            <v>7</v>
          </cell>
          <cell r="Y736">
            <v>2</v>
          </cell>
          <cell r="Z736">
            <v>2566</v>
          </cell>
          <cell r="BB736" t="str">
            <v>รายงานผลสืบวันที่ 6/9/2566</v>
          </cell>
          <cell r="BC736">
            <v>1500</v>
          </cell>
          <cell r="BD736">
            <v>8</v>
          </cell>
          <cell r="BE736">
            <v>3</v>
          </cell>
          <cell r="BF736">
            <v>2567</v>
          </cell>
          <cell r="BG736">
            <v>0</v>
          </cell>
          <cell r="BH736" t="str">
            <v>-</v>
          </cell>
          <cell r="BI736" t="str">
            <v>-</v>
          </cell>
          <cell r="BJ736" t="str">
            <v>-</v>
          </cell>
          <cell r="BK736">
            <v>0</v>
          </cell>
          <cell r="BL736">
            <v>1920</v>
          </cell>
          <cell r="BM736">
            <v>0</v>
          </cell>
          <cell r="BN736" t="str">
            <v/>
          </cell>
          <cell r="BO736" t="str">
            <v/>
          </cell>
          <cell r="BP736" t="str">
            <v/>
          </cell>
          <cell r="BQ736" t="str">
            <v>-</v>
          </cell>
          <cell r="BR736" t="str">
            <v>-</v>
          </cell>
          <cell r="BS736" t="str">
            <v>-</v>
          </cell>
          <cell r="BT736" t="str">
            <v>นางสาวไพลิน แสนกอง</v>
          </cell>
          <cell r="BU736">
            <v>883165010619</v>
          </cell>
          <cell r="BV736" t="str">
            <v>1.นางสาวไพลิน  แสนกอง
2.นายไตรรงค์  แสนกอง
3.นายภัทรพงศ์  มาชื่น
4.นางสาวอัมพวัน  ทั่งเชียงใหม่
5.นายณัฐพล  จิตตราวงค์</v>
          </cell>
          <cell r="BW736" t="str">
            <v xml:space="preserve">จำเลยที่ 1
คู่สมรสจำเลยที่ 1
จำเลยที่ 2
จำเลยที่ 3
คู่สมรสจำเลยที่ 3
</v>
          </cell>
          <cell r="BX736" t="str">
            <v>1-2096-00007-44-2
1-4016-00152-00-1
1-5804-00203-11-5
1-5804-00022-09-9
3-5009-00877-81-2</v>
          </cell>
          <cell r="BY736"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row>
        <row r="737">
          <cell r="B737">
            <v>2199</v>
          </cell>
          <cell r="C737">
            <v>732</v>
          </cell>
          <cell r="D737">
            <v>20</v>
          </cell>
          <cell r="E737">
            <v>4</v>
          </cell>
          <cell r="F737">
            <v>2566</v>
          </cell>
          <cell r="G737">
            <v>800124754113</v>
          </cell>
          <cell r="I737" t="str">
            <v>ห้างหุ้นส่วนจำกัด ไข่เค็มราเชนทร์</v>
          </cell>
          <cell r="K737">
            <v>503561002116</v>
          </cell>
          <cell r="L737" t="str">
            <v>ประตูช้างเผือก</v>
          </cell>
          <cell r="M737" t="str">
            <v>เชียงใหม่ 1</v>
          </cell>
          <cell r="N737">
            <v>8</v>
          </cell>
          <cell r="O737" t="str">
            <v>สินเชื่อดอกเบี้ยต่ำ ออมสินช่วยเหลือ SMEs (Soft Covid)</v>
          </cell>
          <cell r="P737" t="str">
            <v>3.บุคคลฯและหลักทรัพย์ค้ำประกัน</v>
          </cell>
          <cell r="S737" t="str">
            <v>แขวงเชียงใหม่</v>
          </cell>
          <cell r="T737" t="str">
            <v>มE337</v>
          </cell>
          <cell r="U737">
            <v>2565</v>
          </cell>
          <cell r="V737" t="str">
            <v>มE45</v>
          </cell>
          <cell r="W737">
            <v>2566</v>
          </cell>
          <cell r="X737">
            <v>7</v>
          </cell>
          <cell r="Y737">
            <v>2</v>
          </cell>
          <cell r="Z737">
            <v>2566</v>
          </cell>
          <cell r="BB737" t="str">
            <v>รายงานผลสืบวันที่ 6/9/2566</v>
          </cell>
          <cell r="BC737">
            <v>900</v>
          </cell>
          <cell r="BD737">
            <v>25</v>
          </cell>
          <cell r="BE737">
            <v>10</v>
          </cell>
          <cell r="BF737">
            <v>2567</v>
          </cell>
          <cell r="BG737">
            <v>0</v>
          </cell>
          <cell r="BH737" t="str">
            <v>-</v>
          </cell>
          <cell r="BI737" t="str">
            <v>-</v>
          </cell>
          <cell r="BJ737" t="str">
            <v>-</v>
          </cell>
          <cell r="BK737">
            <v>0</v>
          </cell>
          <cell r="BL737">
            <v>1705</v>
          </cell>
          <cell r="BM737">
            <v>0</v>
          </cell>
          <cell r="BN737" t="str">
            <v/>
          </cell>
          <cell r="BO737" t="str">
            <v/>
          </cell>
          <cell r="BP737" t="str">
            <v/>
          </cell>
          <cell r="BQ737" t="str">
            <v>-</v>
          </cell>
          <cell r="BR737" t="str">
            <v>-</v>
          </cell>
          <cell r="BS737" t="str">
            <v>-</v>
          </cell>
          <cell r="BT737" t="str">
            <v xml:space="preserve">ห้างหุ้นส่วนจำกัด ไข่เค็มราเชนทร์ </v>
          </cell>
          <cell r="BU737">
            <v>0</v>
          </cell>
          <cell r="BV737" t="str">
            <v xml:space="preserve">1.นายสิทธิโชค  ปรีชาเดชบารมี
2.นางสาวณิชศากมน  จันตระกูล
3.นายราเชนทร์  จันตระกูล
</v>
          </cell>
          <cell r="BW737" t="str">
            <v>จำเลยที่ 1
จำเลยที่ 2
คู่สมรสจำเลยที่ 2</v>
          </cell>
          <cell r="BX737" t="str">
            <v xml:space="preserve">3-5405-00040-36-2
1-5099-00353-72-6
2-6299-00001-27-4
</v>
          </cell>
          <cell r="BY737"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7" t="str">
            <v>พบ</v>
          </cell>
          <cell r="CA737" t="str">
            <v>พบ</v>
          </cell>
          <cell r="CB737">
            <v>3</v>
          </cell>
        </row>
        <row r="738">
          <cell r="B738">
            <v>2200</v>
          </cell>
          <cell r="C738">
            <v>733</v>
          </cell>
          <cell r="D738">
            <v>20</v>
          </cell>
          <cell r="E738">
            <v>4</v>
          </cell>
          <cell r="F738">
            <v>2566</v>
          </cell>
          <cell r="G738">
            <v>800094203950</v>
          </cell>
          <cell r="H738" t="str">
            <v>นาย</v>
          </cell>
          <cell r="I738" t="str">
            <v>อภิราม</v>
          </cell>
          <cell r="J738" t="str">
            <v>เนตรทิพย์</v>
          </cell>
          <cell r="K738">
            <v>5550500627149</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132500</v>
          </cell>
          <cell r="R738">
            <v>40266.03</v>
          </cell>
          <cell r="S738" t="str">
            <v>แขวงเชียงใหม่</v>
          </cell>
          <cell r="T738" t="str">
            <v>ผบE7122</v>
          </cell>
          <cell r="U738">
            <v>2565</v>
          </cell>
          <cell r="V738" t="str">
            <v>ผบE244</v>
          </cell>
          <cell r="W738">
            <v>2566</v>
          </cell>
          <cell r="X738">
            <v>17</v>
          </cell>
          <cell r="Y738">
            <v>1</v>
          </cell>
          <cell r="Z738">
            <v>2566</v>
          </cell>
          <cell r="BB738" t="str">
            <v>มีคำสั่งสืบทรัพย์เมื่อวันที่ 20-4-2566//รายงานผลสืบทรัพย์เมื่อวันที่ 26-9-2566</v>
          </cell>
          <cell r="BC738">
            <v>1500</v>
          </cell>
          <cell r="BD738">
            <v>8</v>
          </cell>
          <cell r="BE738">
            <v>3</v>
          </cell>
          <cell r="BF738">
            <v>2567</v>
          </cell>
          <cell r="BG738">
            <v>0</v>
          </cell>
          <cell r="BH738" t="str">
            <v>-</v>
          </cell>
          <cell r="BI738" t="str">
            <v>-</v>
          </cell>
          <cell r="BJ738" t="str">
            <v>-</v>
          </cell>
          <cell r="BK738">
            <v>0</v>
          </cell>
          <cell r="BL738">
            <v>2045</v>
          </cell>
          <cell r="BM738">
            <v>0</v>
          </cell>
          <cell r="BN738" t="str">
            <v/>
          </cell>
          <cell r="BO738" t="str">
            <v/>
          </cell>
          <cell r="BP738" t="str">
            <v/>
          </cell>
          <cell r="BQ738" t="str">
            <v>-</v>
          </cell>
          <cell r="BR738" t="str">
            <v>-</v>
          </cell>
          <cell r="BS738" t="str">
            <v>-</v>
          </cell>
          <cell r="BT738" t="str">
            <v>นายอภิราม เนตรทิพย์</v>
          </cell>
          <cell r="BU738">
            <v>883165010476</v>
          </cell>
          <cell r="BV738" t="str">
            <v>1.นายอภิราม  เนตรทิพย์
2.นางพัชรินทร์  เนตรทิพย์
3.นายฉัตรโสภณ  พลมาก
4.นางสาวศิริลักษณ์  ไชยยา
5.นายวิภาส  เพียรแก้ว</v>
          </cell>
          <cell r="BW738" t="str">
            <v>จำเลยที่ 1
คู่สมรสจำเลยที่ 1
จำเลยที่ 2
จำเลยที่ 3
คู่สมรสจำเลยที่ 3</v>
          </cell>
          <cell r="BX738" t="str">
            <v>5-5505-00627-14-9
1-5009-00027-40-5
3-3499-00600-30-6
1-5099-70044-41-2
3-1014-01384-95-5</v>
          </cell>
          <cell r="BY738"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8" t="str">
            <v>พบ</v>
          </cell>
          <cell r="CB738">
            <v>5</v>
          </cell>
        </row>
        <row r="739">
          <cell r="B739">
            <v>2201</v>
          </cell>
          <cell r="C739">
            <v>734</v>
          </cell>
          <cell r="D739">
            <v>21</v>
          </cell>
          <cell r="E739">
            <v>4</v>
          </cell>
          <cell r="F739">
            <v>2566</v>
          </cell>
          <cell r="G739">
            <v>800085810102</v>
          </cell>
          <cell r="H739" t="str">
            <v>นางสาว</v>
          </cell>
          <cell r="I739" t="str">
            <v>ธันย์ชนก</v>
          </cell>
          <cell r="J739" t="str">
            <v>ผัดประเสริฐ</v>
          </cell>
          <cell r="K739">
            <v>1509900353114</v>
          </cell>
          <cell r="L739" t="str">
            <v>ประตูช้างเผือก</v>
          </cell>
          <cell r="M739" t="str">
            <v>เชียงใหม่ 1</v>
          </cell>
          <cell r="N739">
            <v>8</v>
          </cell>
          <cell r="O739" t="str">
            <v>สินเชื่อธนาคารประชาชน</v>
          </cell>
          <cell r="P739" t="str">
            <v>1.บุคคลค้ำประกัน</v>
          </cell>
          <cell r="Q739">
            <v>151494.25</v>
          </cell>
          <cell r="R739">
            <v>37710.019999999997</v>
          </cell>
          <cell r="S739" t="str">
            <v>แขวงเชียงใหม่</v>
          </cell>
          <cell r="T739" t="str">
            <v>ผบE7794</v>
          </cell>
          <cell r="U739">
            <v>2565</v>
          </cell>
          <cell r="V739" t="str">
            <v>ผบE806</v>
          </cell>
          <cell r="W739">
            <v>2566</v>
          </cell>
          <cell r="X739">
            <v>7</v>
          </cell>
          <cell r="Y739">
            <v>2</v>
          </cell>
          <cell r="Z739">
            <v>2566</v>
          </cell>
          <cell r="BB739" t="str">
            <v>รายงานผลสืบวันที่ 6/9/2566</v>
          </cell>
          <cell r="BC739">
            <v>900</v>
          </cell>
          <cell r="BD739">
            <v>12</v>
          </cell>
          <cell r="BE739">
            <v>7</v>
          </cell>
          <cell r="BF739">
            <v>2567</v>
          </cell>
          <cell r="BG739">
            <v>0</v>
          </cell>
          <cell r="BH739" t="str">
            <v>-</v>
          </cell>
          <cell r="BI739" t="str">
            <v>-</v>
          </cell>
          <cell r="BJ739" t="str">
            <v>-</v>
          </cell>
          <cell r="BK739">
            <v>0</v>
          </cell>
          <cell r="BL739">
            <v>1375</v>
          </cell>
          <cell r="BM739">
            <v>0</v>
          </cell>
          <cell r="BN739" t="str">
            <v/>
          </cell>
          <cell r="BO739" t="str">
            <v/>
          </cell>
          <cell r="BP739" t="str">
            <v/>
          </cell>
          <cell r="BQ739" t="str">
            <v>-</v>
          </cell>
          <cell r="BR739" t="str">
            <v>-</v>
          </cell>
          <cell r="BS739" t="str">
            <v>-</v>
          </cell>
          <cell r="BT739" t="str">
            <v>นางสาวธันย์ชนก ผัดประเสริฐ</v>
          </cell>
          <cell r="BU739">
            <v>0</v>
          </cell>
          <cell r="BV739" t="str">
            <v>1.นางสาวธันย์ชนก  ผัดประเสริฐ
2.นางสาวอรพินธ์  จั่นแก้ว
3.นายสามารถ  สุระจิตต์</v>
          </cell>
          <cell r="BW739" t="str">
            <v>จำเลยที่ 1
จำเลยที่ 2
จำเลยที่ 3</v>
          </cell>
          <cell r="BX739" t="str">
            <v>1-5099-00353-11-4
1-1018-00190-81-3
1-5499-00131-43-0</v>
          </cell>
          <cell r="BY73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9" t="str">
            <v>พบ</v>
          </cell>
          <cell r="CB739">
            <v>3</v>
          </cell>
        </row>
        <row r="740">
          <cell r="B740">
            <v>2202</v>
          </cell>
          <cell r="C740">
            <v>735</v>
          </cell>
          <cell r="D740">
            <v>5</v>
          </cell>
          <cell r="E740">
            <v>5</v>
          </cell>
          <cell r="F740">
            <v>2566</v>
          </cell>
          <cell r="G740">
            <v>800042209893</v>
          </cell>
          <cell r="H740" t="str">
            <v>นางสาว</v>
          </cell>
          <cell r="I740" t="str">
            <v>จิตตานันท์</v>
          </cell>
          <cell r="J740" t="str">
            <v>ดวงปัญญา</v>
          </cell>
          <cell r="K740">
            <v>1501100087854</v>
          </cell>
          <cell r="L740" t="str">
            <v>สามแยกสันทราย</v>
          </cell>
          <cell r="M740" t="str">
            <v>เชียงใหม่ 1</v>
          </cell>
          <cell r="N740">
            <v>8</v>
          </cell>
          <cell r="O740" t="str">
            <v>สินเชื่อธนาคารประชาชน</v>
          </cell>
          <cell r="P740" t="str">
            <v>1.บุคคลค้ำประกัน</v>
          </cell>
          <cell r="Q740">
            <v>44295</v>
          </cell>
          <cell r="R740">
            <v>16506.54</v>
          </cell>
          <cell r="S740" t="str">
            <v>แขวงเชียงดาว</v>
          </cell>
          <cell r="T740" t="str">
            <v>ผบE852</v>
          </cell>
          <cell r="U740">
            <v>2565</v>
          </cell>
          <cell r="V740" t="str">
            <v>ผบE956</v>
          </cell>
          <cell r="W740">
            <v>2565</v>
          </cell>
          <cell r="X740">
            <v>13</v>
          </cell>
          <cell r="Y740">
            <v>12</v>
          </cell>
          <cell r="Z740">
            <v>2565</v>
          </cell>
          <cell r="BB740" t="str">
            <v>มีคำสั่งสืบทรัพย์เมื่อวันที่ 5-5-2566//รายงานผลสืบทรัพย์เมื่อวันที่ 28-8-2566 (ปิดบัญชี)</v>
          </cell>
          <cell r="BC740">
            <v>1200</v>
          </cell>
          <cell r="BD740">
            <v>8</v>
          </cell>
          <cell r="BE740">
            <v>1</v>
          </cell>
          <cell r="BF740">
            <v>2567</v>
          </cell>
          <cell r="BG740">
            <v>0</v>
          </cell>
          <cell r="BH740" t="str">
            <v>-</v>
          </cell>
          <cell r="BI740" t="str">
            <v>-</v>
          </cell>
          <cell r="BJ740" t="str">
            <v>-</v>
          </cell>
          <cell r="BK740">
            <v>0</v>
          </cell>
          <cell r="BL740">
            <v>1430</v>
          </cell>
          <cell r="BM740">
            <v>0</v>
          </cell>
          <cell r="BN740">
            <v>1</v>
          </cell>
          <cell r="BO740">
            <v>3</v>
          </cell>
          <cell r="BP740">
            <v>2567</v>
          </cell>
          <cell r="BQ740" t="str">
            <v>-</v>
          </cell>
          <cell r="BR740" t="str">
            <v>-</v>
          </cell>
          <cell r="BS740" t="str">
            <v>-</v>
          </cell>
          <cell r="BT740" t="str">
            <v>นางสาวจิตตานันท์ ดวงปัญญา</v>
          </cell>
          <cell r="BU740">
            <v>883165010262</v>
          </cell>
          <cell r="BV740" t="str">
            <v>1.นางสาวจิตตานันท์  ดวงปัญญา
2.นายอติรุจ  อินนันท์
3.นายญาณเดช  สุภาแก้ว
4.นางสาวณัฎฐกานต์  อินทิวงศ์</v>
          </cell>
          <cell r="BW740" t="str">
            <v>จำเลยที่ 1
คู่สมรสจำเลยที่ 1
จำเลยที่ 2
จำเลยที่ 3</v>
          </cell>
          <cell r="BX740" t="str">
            <v>1-5011-00087-85-4
1-5011-00075-00-7
3-5506-00319-17-2
3-5506-00421-22-8</v>
          </cell>
          <cell r="BY740"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40" t="str">
            <v>ไม่พบ</v>
          </cell>
          <cell r="CB740">
            <v>4</v>
          </cell>
        </row>
        <row r="741">
          <cell r="B741">
            <v>2203</v>
          </cell>
          <cell r="C741">
            <v>736</v>
          </cell>
          <cell r="D741">
            <v>9</v>
          </cell>
          <cell r="E741">
            <v>5</v>
          </cell>
          <cell r="F741">
            <v>2566</v>
          </cell>
          <cell r="G741">
            <v>800048510690</v>
          </cell>
          <cell r="H741" t="str">
            <v>นางสาว</v>
          </cell>
          <cell r="I741" t="str">
            <v>น้ำเพชร</v>
          </cell>
          <cell r="J741" t="str">
            <v>อะทะ</v>
          </cell>
          <cell r="K741">
            <v>3540100993630</v>
          </cell>
          <cell r="L741" t="str">
            <v>เซ็นทรัล แอร์พอร์ต พลาซ่า เชียงใหม่</v>
          </cell>
          <cell r="M741" t="str">
            <v>เชียงใหม่ 1</v>
          </cell>
          <cell r="N741">
            <v>8</v>
          </cell>
          <cell r="O741" t="str">
            <v>สินเชื่อธนาคารประชาชน</v>
          </cell>
          <cell r="P741" t="str">
            <v>1.บุคคลค้ำประกัน</v>
          </cell>
          <cell r="S741" t="str">
            <v>จังหวัดแพร่</v>
          </cell>
          <cell r="T741" t="str">
            <v>ผบ.4790</v>
          </cell>
          <cell r="U741">
            <v>2561</v>
          </cell>
          <cell r="V741" t="str">
            <v>ผบ.6530</v>
          </cell>
          <cell r="W741">
            <v>2561</v>
          </cell>
          <cell r="X741">
            <v>20</v>
          </cell>
          <cell r="Y741">
            <v>11</v>
          </cell>
          <cell r="Z741">
            <v>2561</v>
          </cell>
          <cell r="BB741" t="str">
            <v>รายงานผลสืบวันที่ 6/9/2566</v>
          </cell>
          <cell r="BC741">
            <v>900</v>
          </cell>
          <cell r="BD741">
            <v>30</v>
          </cell>
          <cell r="BE741">
            <v>4</v>
          </cell>
          <cell r="BF741">
            <v>2568</v>
          </cell>
          <cell r="BG741">
            <v>0</v>
          </cell>
          <cell r="BH741" t="str">
            <v>-</v>
          </cell>
          <cell r="BI741" t="str">
            <v>-</v>
          </cell>
          <cell r="BJ741" t="str">
            <v>-</v>
          </cell>
          <cell r="BK741">
            <v>0</v>
          </cell>
          <cell r="BL741">
            <v>1580</v>
          </cell>
          <cell r="BM741">
            <v>0</v>
          </cell>
          <cell r="BN741" t="str">
            <v/>
          </cell>
          <cell r="BO741" t="str">
            <v/>
          </cell>
          <cell r="BP741" t="str">
            <v/>
          </cell>
          <cell r="BQ741" t="str">
            <v>-</v>
          </cell>
          <cell r="BR741" t="str">
            <v>-</v>
          </cell>
          <cell r="BS741" t="str">
            <v>-</v>
          </cell>
          <cell r="BT741" t="str">
            <v>นางสาวน้ำเพชร อะทะ</v>
          </cell>
          <cell r="BU741">
            <v>0</v>
          </cell>
          <cell r="BV741" t="str">
            <v>1.นางสาวน้ำเพชร  อะทะ
2.นางสาวแอม  เทียนทิพย์
3.นางสาวนิภาพร  ใบแสด</v>
          </cell>
          <cell r="BW741" t="str">
            <v>จำเลยที่ 1
จำเลยที่ 2
จำเลยที่ 3</v>
          </cell>
          <cell r="BX741" t="str">
            <v>3-5401-00993-63-0
1-1014-00157-51-7
3-5015-00297-28-3</v>
          </cell>
          <cell r="BY741"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1" t="str">
            <v>พบ</v>
          </cell>
          <cell r="CB741">
            <v>3</v>
          </cell>
        </row>
        <row r="742">
          <cell r="B742">
            <v>2204</v>
          </cell>
          <cell r="C742">
            <v>737</v>
          </cell>
          <cell r="D742">
            <v>1</v>
          </cell>
          <cell r="E742">
            <v>6</v>
          </cell>
          <cell r="F742">
            <v>2566</v>
          </cell>
          <cell r="G742">
            <v>800033290498</v>
          </cell>
          <cell r="H742" t="str">
            <v>นาย</v>
          </cell>
          <cell r="I742" t="str">
            <v>พรชัย</v>
          </cell>
          <cell r="J742" t="str">
            <v>คำแดง</v>
          </cell>
          <cell r="K742">
            <v>3500200393171</v>
          </cell>
          <cell r="L742" t="str">
            <v>หนองหอย</v>
          </cell>
          <cell r="M742" t="str">
            <v>เชียงใหม่ 1</v>
          </cell>
          <cell r="N742">
            <v>8</v>
          </cell>
          <cell r="O742" t="str">
            <v>สินเชื่อธนาคารประชาชน</v>
          </cell>
          <cell r="P742" t="str">
            <v>1.บุคคลค้ำประกัน</v>
          </cell>
          <cell r="S742" t="str">
            <v>แขวงเชียงใหม่</v>
          </cell>
          <cell r="T742" t="str">
            <v>ผบ.10739</v>
          </cell>
          <cell r="U742">
            <v>2559</v>
          </cell>
          <cell r="V742" t="str">
            <v>ผบ.11127</v>
          </cell>
          <cell r="W742">
            <v>2559</v>
          </cell>
          <cell r="AA742">
            <v>27</v>
          </cell>
          <cell r="AB742">
            <v>9</v>
          </cell>
          <cell r="AC742">
            <v>2559</v>
          </cell>
          <cell r="BB742" t="str">
            <v>มีคำสั่งสืบทรัพย์เมื่อวันที่ 1-6-2566//รายงานผลสืบทรัพย์เมื่อวันที่ 22-8-2566//คำสั่งสืบทรัพย์ครั้งที่ 2 (2/4/2568)//รายงานผลสืบ วันที่ 13/6/2568</v>
          </cell>
          <cell r="BC742">
            <v>1500</v>
          </cell>
          <cell r="BD742">
            <v>12</v>
          </cell>
          <cell r="BE742">
            <v>7</v>
          </cell>
          <cell r="BF742">
            <v>2567</v>
          </cell>
          <cell r="BG742">
            <v>0</v>
          </cell>
          <cell r="BH742" t="str">
            <v>-</v>
          </cell>
          <cell r="BI742" t="str">
            <v>-</v>
          </cell>
          <cell r="BJ742" t="str">
            <v>-</v>
          </cell>
          <cell r="BK742">
            <v>0</v>
          </cell>
          <cell r="BL742">
            <v>1415</v>
          </cell>
          <cell r="BM742">
            <v>0</v>
          </cell>
          <cell r="BN742" t="str">
            <v/>
          </cell>
          <cell r="BO742" t="str">
            <v/>
          </cell>
          <cell r="BP742" t="str">
            <v/>
          </cell>
          <cell r="BQ742" t="str">
            <v>-</v>
          </cell>
          <cell r="BR742" t="str">
            <v>-</v>
          </cell>
          <cell r="BS742" t="str">
            <v>-</v>
          </cell>
          <cell r="BT742" t="str">
            <v>นายพรชัย คำแดง</v>
          </cell>
          <cell r="BU742">
            <v>0</v>
          </cell>
          <cell r="BV742" t="str">
            <v>1.นายพรชัย  คำแดง
2.นายบัณฑิต  โพธิบัณฑิต
3.นางทิวาภรณ์  พงษ์สาร
4.นายการ  อินถา
5.นางสาวอ้อย  สุต๋า</v>
          </cell>
          <cell r="BW742" t="str">
            <v>จำเลยที่ 1
จำเลยที่ 2
คู่สมรสจำเลยที่ 2
จำเลยที่ 3
คู่สมรสจำเลยที่ 3</v>
          </cell>
          <cell r="BX742" t="str">
            <v>3-5002-00393-17-1
3-5013-00621-70-2
3-5406-00403-01-7
3-5002-00396-72-2
3-5002-00258-63-0</v>
          </cell>
          <cell r="BY74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2" t="str">
            <v>ไม่พบ</v>
          </cell>
          <cell r="CB742">
            <v>5</v>
          </cell>
          <cell r="CD742" t="str">
            <v>1.นายพรชัย  คำแดง
2.นายบัณฑิต  โพธิบัณฑิต
3.นางทิวาภรณ์  พงษ์สาร
4.นายการ  อินถา
5.นางสาวอ้อย  สุต๋า</v>
          </cell>
          <cell r="CE742" t="str">
            <v>จำเลยที่ 1
จำเลยที่ 2
คู่สมรสจำเลยที่ 2
จำเลยที่ 3
คู่สมรสจำเลยที่ 3</v>
          </cell>
          <cell r="CF742" t="str">
            <v>3-5002-00393-17-1
3-5013-00621-70-2
3-5406-00403-01-7
3-5002-00396-72-2
3-5002-00258-63-0</v>
          </cell>
          <cell r="CG74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CH742" t="str">
            <v>ไม่พบทรัพย์</v>
          </cell>
          <cell r="CJ742">
            <v>5</v>
          </cell>
          <cell r="CK742" t="str">
            <v>นุสบา</v>
          </cell>
        </row>
        <row r="743">
          <cell r="B743">
            <v>2205</v>
          </cell>
          <cell r="C743">
            <v>738</v>
          </cell>
          <cell r="D743">
            <v>7</v>
          </cell>
          <cell r="E743">
            <v>6</v>
          </cell>
          <cell r="F743">
            <v>2566</v>
          </cell>
          <cell r="G743">
            <v>800022546553</v>
          </cell>
          <cell r="H743" t="str">
            <v>นางสาว</v>
          </cell>
          <cell r="I743" t="str">
            <v>ขวัญนภา</v>
          </cell>
          <cell r="J743" t="str">
            <v>แก้วอินตา</v>
          </cell>
          <cell r="K743">
            <v>3570101058665</v>
          </cell>
          <cell r="L743" t="str">
            <v>หนองหอย</v>
          </cell>
          <cell r="M743" t="str">
            <v>เชียงใหม่ 1</v>
          </cell>
          <cell r="N743">
            <v>8</v>
          </cell>
          <cell r="O743" t="str">
            <v>สินเชื่อธนาคารประชาชน</v>
          </cell>
          <cell r="P743" t="str">
            <v>1.บุคคลค้ำประกัน</v>
          </cell>
          <cell r="Q743">
            <v>162488</v>
          </cell>
          <cell r="R743">
            <v>12</v>
          </cell>
          <cell r="S743" t="str">
            <v>แขวงเชียงใหม่</v>
          </cell>
          <cell r="T743" t="str">
            <v>ผบ.11148</v>
          </cell>
          <cell r="U743">
            <v>2561</v>
          </cell>
          <cell r="V743" t="str">
            <v>ผบ.13158</v>
          </cell>
          <cell r="W743">
            <v>2561</v>
          </cell>
          <cell r="X743">
            <v>20</v>
          </cell>
          <cell r="Y743">
            <v>11</v>
          </cell>
          <cell r="Z743">
            <v>2561</v>
          </cell>
          <cell r="BB743" t="str">
            <v>มีคำสั่งสืบทรัพย์เมื่อวันที่ 7-6-2566</v>
          </cell>
          <cell r="BC743">
            <v>1500</v>
          </cell>
          <cell r="BD743">
            <v>23</v>
          </cell>
          <cell r="BE743">
            <v>7</v>
          </cell>
          <cell r="BF743">
            <v>2567</v>
          </cell>
          <cell r="BG743">
            <v>0</v>
          </cell>
          <cell r="BH743" t="str">
            <v>-</v>
          </cell>
          <cell r="BI743" t="str">
            <v>-</v>
          </cell>
          <cell r="BJ743" t="str">
            <v>-</v>
          </cell>
          <cell r="BK743">
            <v>0</v>
          </cell>
          <cell r="BL743">
            <v>1635</v>
          </cell>
          <cell r="BM743">
            <v>0</v>
          </cell>
          <cell r="BN743" t="str">
            <v/>
          </cell>
          <cell r="BO743" t="str">
            <v/>
          </cell>
          <cell r="BP743" t="str">
            <v/>
          </cell>
          <cell r="BQ743" t="str">
            <v>-</v>
          </cell>
          <cell r="BR743" t="str">
            <v>-</v>
          </cell>
          <cell r="BS743" t="str">
            <v>-</v>
          </cell>
          <cell r="BT743" t="str">
            <v>นางสาวขวัญนภา แก้วอินตา</v>
          </cell>
          <cell r="BU743">
            <v>823558010124</v>
          </cell>
          <cell r="BV743"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3" t="str">
            <v>จำเลยที่ 1
จำเลยที่ 2
คู่สมรสจำเลยที่ 2
จำเลยที่ 3
คู่สมรสจำเลยที่ 3</v>
          </cell>
          <cell r="BX743" t="str">
            <v>3-5701-01053-66-5
3-5099-00719-98-1
1-5003-00001-29-4
1-5001-00263-73-9
3-4399-00179-13-8</v>
          </cell>
          <cell r="BY743"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3" t="str">
            <v>พบทรัพย์</v>
          </cell>
        </row>
        <row r="744">
          <cell r="B744">
            <v>2206</v>
          </cell>
          <cell r="C744">
            <v>739</v>
          </cell>
          <cell r="D744">
            <v>7</v>
          </cell>
          <cell r="E744">
            <v>6</v>
          </cell>
          <cell r="F744">
            <v>2566</v>
          </cell>
          <cell r="G744" t="str">
            <v>800101510454 , 800106787446</v>
          </cell>
          <cell r="H744" t="str">
            <v>นางสาว</v>
          </cell>
          <cell r="I744" t="str">
            <v>รัชนี</v>
          </cell>
          <cell r="J744" t="str">
            <v>แก้วบุญเรือง</v>
          </cell>
          <cell r="K744" t="str">
            <v>3 5099 00894 44 8</v>
          </cell>
          <cell r="L744" t="str">
            <v>เชียงใหม่</v>
          </cell>
          <cell r="M744" t="str">
            <v>เชียงใหม่ 1</v>
          </cell>
          <cell r="N744">
            <v>8</v>
          </cell>
          <cell r="O744" t="str">
            <v>สินเชื่อธนาคารประชาชน , สินเชื่อผู้มีอาชีพอิสระ</v>
          </cell>
          <cell r="P744" t="str">
            <v>4.ไม่มีหลักประกัน</v>
          </cell>
          <cell r="Q744">
            <v>197221.69</v>
          </cell>
          <cell r="R744">
            <v>49349.25</v>
          </cell>
          <cell r="S744" t="str">
            <v>แขวงเชียงใหม่</v>
          </cell>
          <cell r="T744" t="str">
            <v>ผบE7793</v>
          </cell>
          <cell r="U744">
            <v>2565</v>
          </cell>
          <cell r="V744" t="str">
            <v>ผบE807</v>
          </cell>
          <cell r="W744">
            <v>2566</v>
          </cell>
          <cell r="X744">
            <v>7</v>
          </cell>
          <cell r="Y744">
            <v>2</v>
          </cell>
          <cell r="Z744">
            <v>2566</v>
          </cell>
          <cell r="BB744" t="str">
            <v>คำสั่งสืบทรัพย์ครั้งที่ 2 (2/4/2568)//รายงานผลสืบทรัพย์ครั้งที่ 2 วันที่ 4/6/2568</v>
          </cell>
          <cell r="BC744">
            <v>600</v>
          </cell>
          <cell r="BD744">
            <v>23</v>
          </cell>
          <cell r="BE744">
            <v>7</v>
          </cell>
          <cell r="BF744">
            <v>2567</v>
          </cell>
          <cell r="BG744">
            <v>0</v>
          </cell>
          <cell r="BH744" t="str">
            <v>-</v>
          </cell>
          <cell r="BI744" t="str">
            <v>-</v>
          </cell>
          <cell r="BJ744" t="str">
            <v>-</v>
          </cell>
          <cell r="BK744">
            <v>0</v>
          </cell>
          <cell r="BL744">
            <v>440</v>
          </cell>
          <cell r="BM744">
            <v>0</v>
          </cell>
          <cell r="BN744">
            <v>24</v>
          </cell>
          <cell r="BO744">
            <v>10</v>
          </cell>
          <cell r="BP744">
            <v>2567</v>
          </cell>
          <cell r="BQ744" t="str">
            <v>-</v>
          </cell>
          <cell r="BR744" t="str">
            <v>-</v>
          </cell>
          <cell r="BS744" t="str">
            <v>-</v>
          </cell>
          <cell r="BT744" t="str">
            <v>นางสาวรัชนี แก้วบุญเรือง</v>
          </cell>
          <cell r="BU744">
            <v>883165010689</v>
          </cell>
          <cell r="BV744" t="str">
            <v>1.นางสาวรัชนี  แก้วบุญเรือง
2.นายทองสุข  เอ็มโอด</v>
          </cell>
          <cell r="BW744" t="str">
            <v>จำเลย
คู่สมรสจำเลย</v>
          </cell>
          <cell r="BX744" t="str">
            <v>3-5099-00894-44-8
3-5212-00387-22-8</v>
          </cell>
          <cell r="BY744" t="str">
            <v>-ไม่พบว่ามีกรรมสิทธิ์ในที่ดิน อ.เมืองเชียงใหม่ จ.เชียงใหม่
-ไม่พบว่ามีกรรมสิทธิ์ในที่ดิน อ.เมืองเชียงใหม่ จ.เชียงใหม่</v>
          </cell>
          <cell r="BZ744" t="str">
            <v>ไม่พบ</v>
          </cell>
          <cell r="CB744">
            <v>2</v>
          </cell>
          <cell r="CD744" t="str">
            <v>1.นางสาวรัชนี  แก้วบุญเรือง
2.นายทองสุข  เอ็มโอด</v>
          </cell>
          <cell r="CE744" t="str">
            <v>จำเลย
คู่สมรสจำเลย</v>
          </cell>
          <cell r="CF744" t="str">
            <v>3-5099-00894-44-8
3-5212-00387-22-8</v>
          </cell>
          <cell r="CG744" t="str">
            <v xml:space="preserve">-ไม่พบว่ามีกรรมสิทธิ์ในที่ดิน อ.เมืองเชียงใหม่ จ.เชียงใหม่ 
-ไม่พบว่ามีกรรมสิทธิ์ในที่ดิน อ.เมืองเชียงใหม่ จ.เชียงใหม่ </v>
          </cell>
          <cell r="CH744" t="str">
            <v>ไม่พบทรัพย์</v>
          </cell>
          <cell r="CJ744">
            <v>2</v>
          </cell>
          <cell r="CK744" t="str">
            <v>นุสบา</v>
          </cell>
        </row>
        <row r="745">
          <cell r="B745">
            <v>2207</v>
          </cell>
          <cell r="C745">
            <v>740</v>
          </cell>
          <cell r="D745">
            <v>7</v>
          </cell>
          <cell r="E745">
            <v>6</v>
          </cell>
          <cell r="F745">
            <v>2566</v>
          </cell>
          <cell r="G745" t="str">
            <v>800087620806 , 800087684927</v>
          </cell>
          <cell r="H745" t="str">
            <v>นาย</v>
          </cell>
          <cell r="I745" t="str">
            <v xml:space="preserve">วิรุติ </v>
          </cell>
          <cell r="J745" t="str">
            <v>เมืองแก้ว</v>
          </cell>
          <cell r="K745">
            <v>1509900199522</v>
          </cell>
          <cell r="L745" t="str">
            <v>ถนนทิพย์เนตร</v>
          </cell>
          <cell r="M745" t="str">
            <v>เชียงใหม่ 1</v>
          </cell>
          <cell r="N745">
            <v>8</v>
          </cell>
          <cell r="O745" t="str">
            <v xml:space="preserve">สินเชื่อธนาคารประชาชน , สินเชื่อแก้ไขปัญาหนี้นอกระบบPSA ระยะที่ 2 </v>
          </cell>
          <cell r="P745" t="str">
            <v>1.บุคคลค้ำประกัน</v>
          </cell>
          <cell r="Q745">
            <v>35988</v>
          </cell>
          <cell r="R745">
            <v>14780.23</v>
          </cell>
          <cell r="S745" t="str">
            <v>แขวงเชียงใหม่</v>
          </cell>
          <cell r="T745" t="str">
            <v>ผบE7756</v>
          </cell>
          <cell r="U745">
            <v>2565</v>
          </cell>
          <cell r="V745" t="str">
            <v>ผบE837</v>
          </cell>
          <cell r="W745">
            <v>2566</v>
          </cell>
          <cell r="X745">
            <v>7</v>
          </cell>
          <cell r="Y745">
            <v>2</v>
          </cell>
          <cell r="Z745">
            <v>2566</v>
          </cell>
          <cell r="BB745" t="str">
            <v>รายงานผลสืบวันที่ 6/9/2566</v>
          </cell>
          <cell r="BC745">
            <v>1200</v>
          </cell>
          <cell r="BD745">
            <v>12</v>
          </cell>
          <cell r="BE745">
            <v>7</v>
          </cell>
          <cell r="BF745">
            <v>2567</v>
          </cell>
          <cell r="BG745">
            <v>0</v>
          </cell>
          <cell r="BH745" t="str">
            <v>-</v>
          </cell>
          <cell r="BI745" t="str">
            <v>-</v>
          </cell>
          <cell r="BJ745" t="str">
            <v>-</v>
          </cell>
          <cell r="BK745">
            <v>0</v>
          </cell>
          <cell r="BL745">
            <v>2855</v>
          </cell>
          <cell r="BM745">
            <v>0</v>
          </cell>
          <cell r="BN745" t="str">
            <v/>
          </cell>
          <cell r="BO745" t="str">
            <v/>
          </cell>
          <cell r="BP745" t="str">
            <v/>
          </cell>
          <cell r="BQ745" t="str">
            <v>-</v>
          </cell>
          <cell r="BR745" t="str">
            <v>-</v>
          </cell>
          <cell r="BS745" t="str">
            <v>-</v>
          </cell>
          <cell r="BT745" t="str">
            <v>นายวิรุติ  เมืองแก้ว</v>
          </cell>
          <cell r="BU745">
            <v>883165010613</v>
          </cell>
          <cell r="BV745" t="str">
            <v>1.นายวิรุติ  เมืองแก้ว
2.นางสาวพรประภา  คงคาดิษฐ์
3.นายฉัตร์นิพนธ์  เผ่าพันธุ์
4.นายพัชรพล  เลื่อมใจหาญ</v>
          </cell>
          <cell r="BW745" t="str">
            <v>จำเลยที่ 1
คู่สมรสจำเลยที่ 1
จำเลยที่ 2
จำเลยที่ 3</v>
          </cell>
          <cell r="BX745" t="str">
            <v>1-5099-00199-52-2
1-5099-00444-87-0
1-5105-00047-67-1
1-5099-01271-58-8</v>
          </cell>
          <cell r="BY745"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5" t="str">
            <v>พบ</v>
          </cell>
          <cell r="CB745">
            <v>4</v>
          </cell>
        </row>
        <row r="746">
          <cell r="B746">
            <v>2208</v>
          </cell>
          <cell r="C746">
            <v>741</v>
          </cell>
          <cell r="D746">
            <v>7</v>
          </cell>
          <cell r="E746">
            <v>6</v>
          </cell>
          <cell r="F746">
            <v>2566</v>
          </cell>
          <cell r="G746">
            <v>800070523892</v>
          </cell>
          <cell r="H746" t="str">
            <v>นาย</v>
          </cell>
          <cell r="I746" t="str">
            <v>ธนวัฒน์</v>
          </cell>
          <cell r="J746" t="str">
            <v xml:space="preserve">เลรามัญ </v>
          </cell>
          <cell r="K746">
            <v>1509900928885</v>
          </cell>
          <cell r="L746" t="str">
            <v>เม-ญ่า เชียงใหม่</v>
          </cell>
          <cell r="M746" t="str">
            <v>เชียงใหม่ 1</v>
          </cell>
          <cell r="N746">
            <v>8</v>
          </cell>
          <cell r="O746" t="str">
            <v>สินเชื่อธนาคารประชาชน</v>
          </cell>
          <cell r="P746" t="str">
            <v>1.บุคคลค้ำประกัน</v>
          </cell>
          <cell r="Q746">
            <v>43341.54</v>
          </cell>
          <cell r="R746">
            <v>23238.75</v>
          </cell>
          <cell r="S746" t="str">
            <v>แขวงเชียงใหม่</v>
          </cell>
          <cell r="T746" t="str">
            <v>ผบE7758</v>
          </cell>
          <cell r="U746">
            <v>2565</v>
          </cell>
          <cell r="V746" t="str">
            <v>ผบE1210</v>
          </cell>
          <cell r="W746">
            <v>2566</v>
          </cell>
          <cell r="X746">
            <v>20</v>
          </cell>
          <cell r="Y746">
            <v>2</v>
          </cell>
          <cell r="Z746">
            <v>2566</v>
          </cell>
          <cell r="BB746" t="str">
            <v>รายงานผลสืบวันที่ 6/9/2566//คำสั่งสืบทรัพย์ครั้งที่ 2 (2/4/2568)//รายงานผลสืบ วันที่ 14/6/2568</v>
          </cell>
          <cell r="BC746">
            <v>1500</v>
          </cell>
          <cell r="BD746">
            <v>12</v>
          </cell>
          <cell r="BE746">
            <v>7</v>
          </cell>
          <cell r="BF746">
            <v>2567</v>
          </cell>
          <cell r="BG746">
            <v>0</v>
          </cell>
          <cell r="BH746" t="str">
            <v>-</v>
          </cell>
          <cell r="BI746" t="str">
            <v>-</v>
          </cell>
          <cell r="BJ746" t="str">
            <v>-</v>
          </cell>
          <cell r="BK746">
            <v>0</v>
          </cell>
          <cell r="BL746">
            <v>1935</v>
          </cell>
          <cell r="BM746">
            <v>0</v>
          </cell>
          <cell r="BN746" t="str">
            <v/>
          </cell>
          <cell r="BO746" t="str">
            <v/>
          </cell>
          <cell r="BP746" t="str">
            <v/>
          </cell>
          <cell r="BQ746" t="str">
            <v>-</v>
          </cell>
          <cell r="BR746" t="str">
            <v>-</v>
          </cell>
          <cell r="BS746" t="str">
            <v>-</v>
          </cell>
          <cell r="BT746" t="str">
            <v xml:space="preserve">นายธนวัฒน์ เลรามัญ </v>
          </cell>
          <cell r="BU746">
            <v>883165010620</v>
          </cell>
          <cell r="BV746" t="str">
            <v>1.นายธนวัฒน์  เลรามัญ
2.นายชยุตพงศ์  ไข่ทอง
3.นางสาวพัชรินทร์  พุทธมณี
4.นางสาวณัฐปภัสร์  ไชยชนะศัตรู
5.นายนัธทวัฒน์  วิชัย</v>
          </cell>
          <cell r="BW746" t="str">
            <v>จำเลยที่ 1
จำเลยที่ 2
คู่สมรสจำเลยที่ 2
จำเลยที่ 3
คู่สมรสจำเลยที่ 3</v>
          </cell>
          <cell r="BX746" t="str">
            <v>1-5099-00928-88-5
1-5009-00130-80-0
3-5801-00037-92-5
1-5599-00084-21-1
1-5606-00013-67-1</v>
          </cell>
          <cell r="BY74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6" t="str">
            <v>พบ</v>
          </cell>
          <cell r="CB746">
            <v>5</v>
          </cell>
          <cell r="CD746" t="str">
            <v>1.นายธนวัฒน์  เลรามัญ
2.นายชยุตพงศ์  ไข่ทอง
3.นางสาวพัชรินทร์  พุทธมณี
4.นางสาวณัฐปภัสร์  วิชัยหรือไชยชนะศัตรู
5.นายนัธทวัฒน์  วิชัย</v>
          </cell>
          <cell r="CE746" t="str">
            <v>จำเลยที่ 1
จำเลยที่ 2
คู่สมรสจำเลยที่ 2
จำเลยที่ 3
คู่สมรสจำเลยที่ 3</v>
          </cell>
          <cell r="CF746" t="str">
            <v>1-5099-00928-88-5
1-5009-00130-80-0
3-5801-00037-92-5
1-5599-00084-21-1
1-5606-00013-67-1</v>
          </cell>
          <cell r="CG746"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8817 ต.แม่สูน อ.ฝาง จ.เชียงใหม่ (ปลอดจำนอง)
-พบว่ามีกรรมสิทธิ์ในที่ดิน โฉนดเลขที่ 8818  ต.แม่สูน อ.ฝาง จ.เชียงใหม่ (ปลอดจำนอง)
-ไม่พบว่ามีกรรมสิทธิ์ในที่ดิน อ.ฝาง จ.เชียงใหม่ 
-ไม่พบว่ามีกรรมสิทธิ์ในที่ดิน อ.แม่อาย จ.เชียงใหม่ 
-ไม่พบว่ามีกรรมสิทธิ์ในที่ดิน อ.เมืองเชียงใหม่ จ.เชียงใหม่ 
-พบว่ามีกรรมสิทธิ์ในที่ดิน โฉนดเลขที่ 56221 ต.สะเนียน อ.เมืองน่าน จ.น่าน (ห้ามโอนภายใน 10 ปี)
-ไม่พบว่ามีกรรมสิทธิ์ในที่ดิน อ.เมืองน่าน จ.น่าน
-พบว่ามีกรรมสิทธิ์ในที่ดิน โฉนดเลขที่ 36541 ต.งิม อ.ปง จ.พะเยา (สินส่วนตัว)
-พบว่ามีกรรมสิทธิ์ในที่ดิน โฉนดเลขที่ 6539 ต.งิม อ.ปง จ.พะเยา (สินส่วนตัว)
-พบว่ามีกรรมสิทธิ์ในที่ดิน โฉนดเลขที่ 7588 ต.งิม อ.ปง จ.พะเยา (สินส่วนตัว)</v>
          </cell>
          <cell r="CH746" t="str">
            <v>พบทรัพย์</v>
          </cell>
          <cell r="CJ746">
            <v>5</v>
          </cell>
          <cell r="CK746" t="str">
            <v>นุสบา</v>
          </cell>
        </row>
        <row r="747">
          <cell r="B747">
            <v>2209</v>
          </cell>
          <cell r="C747">
            <v>742</v>
          </cell>
          <cell r="D747">
            <v>7</v>
          </cell>
          <cell r="E747">
            <v>6</v>
          </cell>
          <cell r="F747">
            <v>2566</v>
          </cell>
          <cell r="G747">
            <v>800096898534</v>
          </cell>
          <cell r="H747" t="str">
            <v>นางสาว</v>
          </cell>
          <cell r="I747" t="str">
            <v>อาภาภรณ์</v>
          </cell>
          <cell r="J747" t="str">
            <v>ยะมะโน</v>
          </cell>
          <cell r="K747">
            <v>1580300077207</v>
          </cell>
          <cell r="L747" t="str">
            <v>ถนนทิพย์เนตร</v>
          </cell>
          <cell r="M747" t="str">
            <v>เชียงใหม่ 1</v>
          </cell>
          <cell r="N747">
            <v>8</v>
          </cell>
          <cell r="O747" t="str">
            <v>สินเชื่อธนาคารประชาชน</v>
          </cell>
          <cell r="P747" t="str">
            <v>1.บุคคลค้ำประกัน</v>
          </cell>
          <cell r="Q747">
            <v>60365.32</v>
          </cell>
          <cell r="R747">
            <v>13595.18</v>
          </cell>
          <cell r="S747" t="str">
            <v>จังหวัดแม่ฮ่องสอน สาขาปาย</v>
          </cell>
          <cell r="T747" t="str">
            <v>ผบE180</v>
          </cell>
          <cell r="U747">
            <v>2565</v>
          </cell>
          <cell r="V747" t="str">
            <v>ผบE12</v>
          </cell>
          <cell r="W747">
            <v>2566</v>
          </cell>
          <cell r="X747">
            <v>23</v>
          </cell>
          <cell r="Y747">
            <v>1</v>
          </cell>
          <cell r="Z747">
            <v>2566</v>
          </cell>
          <cell r="BB747" t="str">
            <v>มีคำสั่งสืบทรัพย์เมื่อวันที่ 7-6-2566//รายงานผลสืบทรัพย์เมื่อวันที่ 28-8-2566</v>
          </cell>
          <cell r="BC747">
            <v>900</v>
          </cell>
          <cell r="BD747">
            <v>8</v>
          </cell>
          <cell r="BE747">
            <v>1</v>
          </cell>
          <cell r="BF747">
            <v>2567</v>
          </cell>
          <cell r="BG747">
            <v>0</v>
          </cell>
          <cell r="BH747" t="str">
            <v>-</v>
          </cell>
          <cell r="BI747" t="str">
            <v>-</v>
          </cell>
          <cell r="BJ747" t="str">
            <v>-</v>
          </cell>
          <cell r="BK747">
            <v>0</v>
          </cell>
          <cell r="BL747">
            <v>1095</v>
          </cell>
          <cell r="BM747">
            <v>0</v>
          </cell>
          <cell r="BN747">
            <v>8</v>
          </cell>
          <cell r="BO747">
            <v>3</v>
          </cell>
          <cell r="BP747">
            <v>2567</v>
          </cell>
          <cell r="BQ747" t="str">
            <v>-</v>
          </cell>
          <cell r="BR747" t="str">
            <v>-</v>
          </cell>
          <cell r="BS747" t="str">
            <v>-</v>
          </cell>
          <cell r="BT747" t="str">
            <v>นางสาวอาภาภรณ์ ยะมะโน</v>
          </cell>
          <cell r="BU747">
            <v>883165010604</v>
          </cell>
          <cell r="BV747" t="str">
            <v>1.นางสาวอาภาภรณ์  ยะมะโน
2.นายอรรถพล  วัลยา
3.นายภาคภูมิ  ภูวดล</v>
          </cell>
          <cell r="BW747" t="str">
            <v>จำเลยที่ 1
คู่สมรสจำเลยที่ 1
จำเลยที่ 2</v>
          </cell>
          <cell r="BX747" t="str">
            <v>1-5803-00077-20-7
1-1412-00120-67-9
2-6205-00031-97-6</v>
          </cell>
          <cell r="BY747"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7" t="str">
            <v>ไม่พบ</v>
          </cell>
          <cell r="CB747">
            <v>3</v>
          </cell>
        </row>
        <row r="748">
          <cell r="B748">
            <v>2210</v>
          </cell>
          <cell r="C748">
            <v>743</v>
          </cell>
          <cell r="D748">
            <v>7</v>
          </cell>
          <cell r="E748">
            <v>6</v>
          </cell>
          <cell r="F748">
            <v>2566</v>
          </cell>
          <cell r="G748">
            <v>800091427644</v>
          </cell>
          <cell r="H748" t="str">
            <v>นาย</v>
          </cell>
          <cell r="I748" t="str">
            <v>ฤทธิ์เดช</v>
          </cell>
          <cell r="J748" t="str">
            <v>ใจคำ</v>
          </cell>
          <cell r="K748">
            <v>3500600553183</v>
          </cell>
          <cell r="L748" t="str">
            <v>เทสโก้โลตัส คำเที่ยง</v>
          </cell>
          <cell r="M748" t="str">
            <v>เชียงใหม่ 1</v>
          </cell>
          <cell r="N748">
            <v>8</v>
          </cell>
          <cell r="O748" t="str">
            <v>สินเชื่อธนาคารประชาชน</v>
          </cell>
          <cell r="P748" t="str">
            <v>1.บุคคลค้ำประกัน</v>
          </cell>
          <cell r="Q748">
            <v>181244</v>
          </cell>
          <cell r="R748">
            <v>46740.95</v>
          </cell>
          <cell r="S748" t="str">
            <v>แขวงเชียงดาว</v>
          </cell>
          <cell r="T748" t="str">
            <v>ผบE855</v>
          </cell>
          <cell r="U748">
            <v>2565</v>
          </cell>
          <cell r="V748" t="str">
            <v>ผบE944</v>
          </cell>
          <cell r="W748">
            <v>2565</v>
          </cell>
          <cell r="X748">
            <v>7</v>
          </cell>
          <cell r="Y748">
            <v>12</v>
          </cell>
          <cell r="Z748">
            <v>2565</v>
          </cell>
          <cell r="BB748" t="str">
            <v>วันที่รับเรื่อง7/6/66//รายงานผลสืบทรัพย์เมื่อวันที่ 6/10/2566</v>
          </cell>
          <cell r="BC748">
            <v>900</v>
          </cell>
          <cell r="BD748">
            <v>8</v>
          </cell>
          <cell r="BE748">
            <v>3</v>
          </cell>
          <cell r="BF748">
            <v>2567</v>
          </cell>
          <cell r="BG748">
            <v>0</v>
          </cell>
          <cell r="BH748" t="str">
            <v>-</v>
          </cell>
          <cell r="BI748" t="str">
            <v>-</v>
          </cell>
          <cell r="BJ748" t="str">
            <v>-</v>
          </cell>
          <cell r="BK748">
            <v>0</v>
          </cell>
          <cell r="BL748">
            <v>1930</v>
          </cell>
          <cell r="BM748">
            <v>0</v>
          </cell>
          <cell r="BN748" t="str">
            <v/>
          </cell>
          <cell r="BO748" t="str">
            <v/>
          </cell>
          <cell r="BP748" t="str">
            <v/>
          </cell>
          <cell r="BQ748" t="str">
            <v>-</v>
          </cell>
          <cell r="BR748" t="str">
            <v>-</v>
          </cell>
          <cell r="BS748" t="str">
            <v>-</v>
          </cell>
          <cell r="BT748" t="str">
            <v>นายฤทธิ์เดช ใจคำ</v>
          </cell>
          <cell r="BU748">
            <v>883165010177</v>
          </cell>
          <cell r="BV748" t="str">
            <v>1.นายฤทธิ์เดช ใจคำ
2.นางวราภรณ์ จิน๊ะ
3.นายอภิรักษ์ จิน๊ะ</v>
          </cell>
          <cell r="BW748" t="str">
            <v>จำเลยที่1
จำเลยที่2
คู่สมรสจำเลยที่2</v>
          </cell>
          <cell r="BX748" t="str">
            <v>3-5006-00553-18-3
3-5005-00182-56-6
3-5014-00516-86-2</v>
          </cell>
          <cell r="BY748"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8" t="str">
            <v>พบ</v>
          </cell>
          <cell r="CB748">
            <v>3</v>
          </cell>
        </row>
        <row r="749">
          <cell r="B749">
            <v>2211</v>
          </cell>
          <cell r="C749">
            <v>744</v>
          </cell>
          <cell r="D749">
            <v>9</v>
          </cell>
          <cell r="E749">
            <v>6</v>
          </cell>
          <cell r="F749">
            <v>2566</v>
          </cell>
          <cell r="G749">
            <v>800068168320</v>
          </cell>
          <cell r="H749" t="str">
            <v>นาง</v>
          </cell>
          <cell r="I749" t="str">
            <v>ละออ</v>
          </cell>
          <cell r="J749" t="str">
            <v>ขัติบุญเรือง</v>
          </cell>
          <cell r="K749" t="str">
            <v>3 5602 00423 28 2</v>
          </cell>
          <cell r="L749" t="str">
            <v>เซ็นทรัล เฟสติวัล เชียงใหม่</v>
          </cell>
          <cell r="M749" t="str">
            <v>เชียงใหม่ 1</v>
          </cell>
          <cell r="N749">
            <v>8</v>
          </cell>
          <cell r="O749" t="str">
            <v>สินเชื่อธนาคารประชาชน</v>
          </cell>
          <cell r="P749" t="str">
            <v>1.บุคคลค้ำประกัน</v>
          </cell>
          <cell r="Q749">
            <v>38321</v>
          </cell>
          <cell r="R749">
            <v>27835.4</v>
          </cell>
          <cell r="S749" t="str">
            <v>แขวงเวียงป่าเป้า</v>
          </cell>
          <cell r="T749" t="str">
            <v>ผบE23</v>
          </cell>
          <cell r="U749">
            <v>2566</v>
          </cell>
          <cell r="V749" t="str">
            <v>ผบE139</v>
          </cell>
          <cell r="W749">
            <v>2566</v>
          </cell>
          <cell r="X749">
            <v>1</v>
          </cell>
          <cell r="Y749">
            <v>3</v>
          </cell>
          <cell r="Z749">
            <v>2566</v>
          </cell>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1075</v>
          </cell>
          <cell r="BM749">
            <v>0</v>
          </cell>
          <cell r="BN749" t="str">
            <v/>
          </cell>
          <cell r="BO749" t="str">
            <v/>
          </cell>
          <cell r="BP749" t="str">
            <v/>
          </cell>
          <cell r="BQ749" t="str">
            <v>-</v>
          </cell>
          <cell r="BR749" t="str">
            <v>-</v>
          </cell>
          <cell r="BS749" t="str">
            <v>-</v>
          </cell>
          <cell r="BT749" t="str">
            <v>นางละออ ขัติบุญเรือง</v>
          </cell>
          <cell r="BU749">
            <v>883165010394</v>
          </cell>
          <cell r="BV749" t="str">
            <v>1.นางละออ  ขัติบุญเรือง
2.นายภูริศ  ช่างไม้
3.นางปราณี  ขัติบุญเรือง</v>
          </cell>
          <cell r="BW749" t="str">
            <v>จำเลยที่ 1
จำเลยที่ 2
จำเลยที่ 3</v>
          </cell>
          <cell r="BX749" t="str">
            <v>3-5602-000423-28-2
1-1014-01637-15-6
1-5601-00374-76-3</v>
          </cell>
          <cell r="BY749"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9" t="str">
            <v>ไม่พบ</v>
          </cell>
          <cell r="CB749">
            <v>3</v>
          </cell>
        </row>
        <row r="750">
          <cell r="B750">
            <v>2212</v>
          </cell>
          <cell r="C750">
            <v>745</v>
          </cell>
          <cell r="D750">
            <v>9</v>
          </cell>
          <cell r="E750">
            <v>6</v>
          </cell>
          <cell r="F750">
            <v>2566</v>
          </cell>
          <cell r="G750">
            <v>800097516598</v>
          </cell>
          <cell r="H750" t="str">
            <v>นางสาว</v>
          </cell>
          <cell r="I750" t="str">
            <v>ทวินันท์</v>
          </cell>
          <cell r="J750" t="str">
            <v>สุคันธเสาวภาคย์</v>
          </cell>
          <cell r="K750">
            <v>1580200047918</v>
          </cell>
          <cell r="L750" t="str">
            <v>ท่าแพ</v>
          </cell>
          <cell r="M750" t="str">
            <v>เชียงใหม่ 1</v>
          </cell>
          <cell r="N750">
            <v>8</v>
          </cell>
          <cell r="O750" t="str">
            <v>สินเชื่อธนาคารประชาชน</v>
          </cell>
          <cell r="P750" t="str">
            <v>1.บุคคลค้ำประกัน</v>
          </cell>
          <cell r="Q750">
            <v>49984</v>
          </cell>
          <cell r="R750">
            <v>15015.4</v>
          </cell>
          <cell r="S750" t="str">
            <v>แขวงเชียงราย</v>
          </cell>
          <cell r="T750" t="str">
            <v>ผบE3552</v>
          </cell>
          <cell r="U750">
            <v>2565</v>
          </cell>
          <cell r="V750" t="str">
            <v>ผบE115</v>
          </cell>
          <cell r="W750">
            <v>2566</v>
          </cell>
          <cell r="X750">
            <v>18</v>
          </cell>
          <cell r="Y750">
            <v>1</v>
          </cell>
          <cell r="Z750">
            <v>2566</v>
          </cell>
          <cell r="BB750" t="str">
            <v>มีคำสั่งสืบทรัพย์เมื่อวันที่ 9-6-2566//รายงานผลสืบทรัพย์เมื่อวันที่ 28-8-2566 สืบทรัพย์ครั้งที่ 2 (คำสั่ง 10/04/2568)</v>
          </cell>
          <cell r="BC750">
            <v>900</v>
          </cell>
          <cell r="BD750">
            <v>8</v>
          </cell>
          <cell r="BE750">
            <v>1</v>
          </cell>
          <cell r="BF750">
            <v>2567</v>
          </cell>
          <cell r="BG750">
            <v>0</v>
          </cell>
          <cell r="BH750" t="str">
            <v>-</v>
          </cell>
          <cell r="BI750" t="str">
            <v>-</v>
          </cell>
          <cell r="BJ750" t="str">
            <v>-</v>
          </cell>
          <cell r="BK750">
            <v>0</v>
          </cell>
          <cell r="BL750">
            <v>1145</v>
          </cell>
          <cell r="BM750">
            <v>0</v>
          </cell>
          <cell r="BN750">
            <v>11</v>
          </cell>
          <cell r="BO750">
            <v>3</v>
          </cell>
          <cell r="BP750">
            <v>2567</v>
          </cell>
          <cell r="BQ750" t="str">
            <v>-</v>
          </cell>
          <cell r="BR750" t="str">
            <v>-</v>
          </cell>
          <cell r="BS750" t="str">
            <v>-</v>
          </cell>
          <cell r="BT750" t="str">
            <v>นางสาวทวินันท์ สุคันธเสาวภาคย์</v>
          </cell>
          <cell r="BU750">
            <v>883165010085</v>
          </cell>
          <cell r="BV750" t="str">
            <v>1.นางสาวทวินันท์  สุคันธเสาวภาคย์
2.นางสาวสุดาพร  จันทร์ฤทธิ์
3.นางสาวนิจจารีย์  ขันทะยศ</v>
          </cell>
          <cell r="BW750" t="str">
            <v>จำเลยที่ 1
จำเลยที่ 2
จำเลยที่ 3</v>
          </cell>
          <cell r="BX750" t="str">
            <v>1-5802-00047-91-8
1-5399-00511-69-1
1-5599-00264-80-4</v>
          </cell>
          <cell r="BY750"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50" t="str">
            <v>ไม่พบ</v>
          </cell>
          <cell r="CB750">
            <v>3</v>
          </cell>
          <cell r="CD750" t="str">
            <v>1.นางสาวทวินันท์  สุคันธเสาวภาคย์
2.นางสาวสุดาพร  จันทร์ฤทธิ์
3.นางสาวนิจจารีย์  ขันทะยศ</v>
          </cell>
          <cell r="CE750" t="str">
            <v>จำเลยที่ 1
จำเลยที่ 2
จำเลยที่ 3</v>
          </cell>
          <cell r="CF750" t="str">
            <v>1-5802-00047-91-8
1-5399-00511-69-1
1-5599-00264-80-4</v>
          </cell>
          <cell r="CG75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CH750" t="str">
            <v>ไม่พบ</v>
          </cell>
          <cell r="CK750" t="str">
            <v>ปฏิยุทธ์</v>
          </cell>
        </row>
        <row r="751">
          <cell r="B751">
            <v>2213</v>
          </cell>
          <cell r="C751">
            <v>746</v>
          </cell>
          <cell r="D751">
            <v>9</v>
          </cell>
          <cell r="E751">
            <v>6</v>
          </cell>
          <cell r="F751">
            <v>2566</v>
          </cell>
          <cell r="G751">
            <v>800074176119</v>
          </cell>
          <cell r="H751" t="str">
            <v>นาย</v>
          </cell>
          <cell r="I751" t="str">
            <v>วาทิต</v>
          </cell>
          <cell r="J751" t="str">
            <v>ไพรพนาดล</v>
          </cell>
          <cell r="K751" t="str">
            <v>1 5801 00053 98 3</v>
          </cell>
          <cell r="L751" t="str">
            <v>ช้างม่อย</v>
          </cell>
          <cell r="M751" t="str">
            <v>เชียงใหม่ 1</v>
          </cell>
          <cell r="N751">
            <v>8</v>
          </cell>
          <cell r="O751" t="str">
            <v>สินเชื่อธนาคารประชาชน</v>
          </cell>
          <cell r="P751" t="str">
            <v>1.บุคคลค้ำประกัน</v>
          </cell>
          <cell r="Q751">
            <v>42793.95</v>
          </cell>
          <cell r="R751">
            <v>22633.53</v>
          </cell>
          <cell r="S751" t="str">
            <v>จังหวัดแม่ฮ่องสอน</v>
          </cell>
          <cell r="T751" t="str">
            <v>ผบE13</v>
          </cell>
          <cell r="U751">
            <v>2566</v>
          </cell>
          <cell r="V751" t="str">
            <v>ผบE70</v>
          </cell>
          <cell r="W751">
            <v>2566</v>
          </cell>
          <cell r="X751">
            <v>28</v>
          </cell>
          <cell r="Y751">
            <v>2</v>
          </cell>
          <cell r="Z751">
            <v>2566</v>
          </cell>
          <cell r="BB751" t="str">
            <v>มีคำสั่งสืบทรัพย์เมื่อวันที่ 9-6-2566//รายงานผลสืบทรัพย์เมื่อวันที่ 28-8-2566</v>
          </cell>
          <cell r="BC751">
            <v>1200</v>
          </cell>
          <cell r="BD751">
            <v>8</v>
          </cell>
          <cell r="BE751">
            <v>1</v>
          </cell>
          <cell r="BF751">
            <v>2567</v>
          </cell>
          <cell r="BG751">
            <v>0</v>
          </cell>
          <cell r="BH751" t="str">
            <v>-</v>
          </cell>
          <cell r="BI751" t="str">
            <v>-</v>
          </cell>
          <cell r="BJ751" t="str">
            <v>-</v>
          </cell>
          <cell r="BK751">
            <v>0</v>
          </cell>
          <cell r="BL751">
            <v>1545</v>
          </cell>
          <cell r="BM751">
            <v>0</v>
          </cell>
          <cell r="BN751">
            <v>15</v>
          </cell>
          <cell r="BO751">
            <v>3</v>
          </cell>
          <cell r="BP751">
            <v>2567</v>
          </cell>
          <cell r="BQ751" t="str">
            <v>-</v>
          </cell>
          <cell r="BR751" t="str">
            <v>-</v>
          </cell>
          <cell r="BS751" t="str">
            <v>-</v>
          </cell>
          <cell r="BT751" t="str">
            <v>นายวาทิต ไพรพนาดล</v>
          </cell>
          <cell r="BU751">
            <v>883165010385</v>
          </cell>
          <cell r="BV751" t="str">
            <v>1.นายวาทิต  ไพรพนาดล
2.นางสาวเบญจพร  วนากมลชัย
3.นายปวิตร  ไพรป่าโมกข์
4.นายสุนันท์  ไพรพาโชค</v>
          </cell>
          <cell r="BW751" t="str">
            <v>จำเลยที่ 1
คู่สมรสจำเลยที่ 1
จำเลยที่ 2
จำเลยที่ 3</v>
          </cell>
          <cell r="BX751" t="str">
            <v>1-5801-00053-98-3
1-5801-00063-57-1
1-5899-00095-01-8
1-5899-00007-40-2</v>
          </cell>
          <cell r="BY751"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row>
        <row r="752">
          <cell r="B752">
            <v>2214</v>
          </cell>
          <cell r="C752">
            <v>747</v>
          </cell>
          <cell r="D752">
            <v>9</v>
          </cell>
          <cell r="E752">
            <v>6</v>
          </cell>
          <cell r="F752">
            <v>2566</v>
          </cell>
          <cell r="G752">
            <v>800033668941</v>
          </cell>
          <cell r="H752" t="str">
            <v>นางสาว</v>
          </cell>
          <cell r="I752" t="str">
            <v>วีณา</v>
          </cell>
          <cell r="J752" t="str">
            <v>กองมงคล</v>
          </cell>
          <cell r="K752">
            <v>3559900101669</v>
          </cell>
          <cell r="L752" t="str">
            <v>ช้างม่อย</v>
          </cell>
          <cell r="M752" t="str">
            <v>เชียงใหม่ 1</v>
          </cell>
          <cell r="N752">
            <v>8</v>
          </cell>
          <cell r="O752" t="str">
            <v>สินเชื่อพัฒนาองค์กรชุมชน (รายบุคคล)</v>
          </cell>
          <cell r="P752" t="str">
            <v>1.บุคคลค้ำประกัน</v>
          </cell>
          <cell r="Q752">
            <v>323417.90999999997</v>
          </cell>
          <cell r="R752">
            <v>67126.05</v>
          </cell>
          <cell r="S752" t="str">
            <v>จังหวัดเชียงใหม่</v>
          </cell>
          <cell r="T752" t="str">
            <v>ผบE70</v>
          </cell>
          <cell r="U752">
            <v>2566</v>
          </cell>
          <cell r="V752" t="str">
            <v>ผบE359</v>
          </cell>
          <cell r="W752">
            <v>2566</v>
          </cell>
          <cell r="X752">
            <v>13</v>
          </cell>
          <cell r="Y752">
            <v>3</v>
          </cell>
          <cell r="Z752">
            <v>2566</v>
          </cell>
          <cell r="BB752" t="str">
            <v>คำสั่งดำเนินการ9/6/2566//รายงานสืบทรัพย์วันที่ 19/9/2566 (ปิดบัญชี)</v>
          </cell>
          <cell r="BC752">
            <v>1200</v>
          </cell>
          <cell r="BD752">
            <v>12</v>
          </cell>
          <cell r="BE752">
            <v>7</v>
          </cell>
          <cell r="BF752">
            <v>2567</v>
          </cell>
          <cell r="BG752">
            <v>0</v>
          </cell>
          <cell r="BH752" t="str">
            <v>-</v>
          </cell>
          <cell r="BI752" t="str">
            <v>-</v>
          </cell>
          <cell r="BJ752" t="str">
            <v>-</v>
          </cell>
          <cell r="BK752">
            <v>0</v>
          </cell>
          <cell r="BL752">
            <v>2350</v>
          </cell>
          <cell r="BM752">
            <v>0</v>
          </cell>
          <cell r="BN752" t="str">
            <v/>
          </cell>
          <cell r="BO752" t="str">
            <v/>
          </cell>
          <cell r="BP752" t="str">
            <v/>
          </cell>
          <cell r="BQ752" t="str">
            <v>-</v>
          </cell>
          <cell r="BR752" t="str">
            <v>-</v>
          </cell>
          <cell r="BS752" t="str">
            <v>-</v>
          </cell>
          <cell r="BT752" t="str">
            <v>นางสาววีณา กองมงคล</v>
          </cell>
          <cell r="BU752">
            <v>883165010784</v>
          </cell>
          <cell r="BV752" t="str">
            <v>1.นางสาววีณา  กองมงคล
2.นายศรายุทธ  แก้วยนต์
3.นายอาวุฒิ สุมัชยา
4.นางสังวาลย์  สุมัชยา</v>
          </cell>
          <cell r="BW752" t="str">
            <v>จำเลยที่ 1
จำเลยที่ 2
จำเลยที่ 3
คู่สมรสจำเลยที่ 3</v>
          </cell>
          <cell r="BX752" t="str">
            <v>3-5599-00101-66-9
3-5013-00788-41-1
3-5708-00114-36-1
3-5506-00300-86-2</v>
          </cell>
          <cell r="BY752"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2" t="str">
            <v>พบ</v>
          </cell>
          <cell r="CB752">
            <v>4</v>
          </cell>
        </row>
        <row r="753">
          <cell r="B753">
            <v>2215</v>
          </cell>
          <cell r="C753">
            <v>748</v>
          </cell>
          <cell r="D753">
            <v>13</v>
          </cell>
          <cell r="E753">
            <v>6</v>
          </cell>
          <cell r="F753">
            <v>2566</v>
          </cell>
          <cell r="G753">
            <v>800074090112</v>
          </cell>
          <cell r="H753" t="str">
            <v>นาย</v>
          </cell>
          <cell r="I753" t="str">
            <v>ศรัณย์</v>
          </cell>
          <cell r="J753" t="str">
            <v>พุทธเกิด</v>
          </cell>
          <cell r="K753">
            <v>1509901464947</v>
          </cell>
          <cell r="L753" t="str">
            <v>ช้างม่อย</v>
          </cell>
          <cell r="M753" t="str">
            <v>เชียงใหม่ 1</v>
          </cell>
          <cell r="N753">
            <v>8</v>
          </cell>
          <cell r="O753" t="str">
            <v>สินเชื่อธนาคารประชาชน</v>
          </cell>
          <cell r="P753" t="str">
            <v>1.บุคคลค้ำประกัน</v>
          </cell>
          <cell r="Q753">
            <v>107663.79</v>
          </cell>
          <cell r="R753">
            <v>43695.26</v>
          </cell>
          <cell r="S753" t="str">
            <v>แขวงเชียงใหม่</v>
          </cell>
          <cell r="T753" t="str">
            <v>ผบE1446</v>
          </cell>
          <cell r="U753">
            <v>2566</v>
          </cell>
          <cell r="V753" t="str">
            <v>ผบE3244</v>
          </cell>
          <cell r="W753">
            <v>2566</v>
          </cell>
          <cell r="X753">
            <v>16</v>
          </cell>
          <cell r="Y753">
            <v>5</v>
          </cell>
          <cell r="Z753">
            <v>2566</v>
          </cell>
          <cell r="BB753" t="str">
            <v>มีคำสั่งสืบทรัพย์เมื่อวันที่ 15-6-2566//รายงานผลสืบทรัพย์เมื่อวันที่ 28-8-2566</v>
          </cell>
          <cell r="BC753">
            <v>1200</v>
          </cell>
          <cell r="BD753">
            <v>8</v>
          </cell>
          <cell r="BE753">
            <v>1</v>
          </cell>
          <cell r="BF753">
            <v>2567</v>
          </cell>
          <cell r="BG753">
            <v>0</v>
          </cell>
          <cell r="BH753" t="str">
            <v>-</v>
          </cell>
          <cell r="BI753" t="str">
            <v>-</v>
          </cell>
          <cell r="BJ753" t="str">
            <v>-</v>
          </cell>
          <cell r="BK753">
            <v>0</v>
          </cell>
          <cell r="BL753">
            <v>1545</v>
          </cell>
          <cell r="BM753">
            <v>0</v>
          </cell>
          <cell r="BN753">
            <v>15</v>
          </cell>
          <cell r="BO753">
            <v>3</v>
          </cell>
          <cell r="BP753">
            <v>2567</v>
          </cell>
          <cell r="BQ753" t="str">
            <v>-</v>
          </cell>
          <cell r="BR753" t="str">
            <v>-</v>
          </cell>
          <cell r="BS753" t="str">
            <v>-</v>
          </cell>
          <cell r="BT753" t="str">
            <v>นายศรัณย์ พุทธเกิด</v>
          </cell>
          <cell r="BU753">
            <v>883163011762</v>
          </cell>
          <cell r="BV753" t="str">
            <v>1.นายศรัณย์  พุทธเกิด
2.นางสาวกนกวรรณ  ไชยหาญ
3.นายสุวิทย์  อินสุด
4.นางสาวอัมพร  กุลพรม</v>
          </cell>
          <cell r="BW753" t="str">
            <v>จำเลยที่ 1
คู่สมรสจำเลยที่ 1
จำเลยที่ 2
จำเลยที่ 3</v>
          </cell>
          <cell r="BX753" t="str">
            <v>1-5099-01464-94-7
3-5704-00890-58-5
5-5512-00006-45-0
3-5710-00318-37-1</v>
          </cell>
          <cell r="BY753"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3" t="str">
            <v>ไม่พบ</v>
          </cell>
          <cell r="CB753">
            <v>4</v>
          </cell>
        </row>
        <row r="754">
          <cell r="B754">
            <v>2216</v>
          </cell>
          <cell r="C754">
            <v>749</v>
          </cell>
          <cell r="D754">
            <v>8</v>
          </cell>
          <cell r="E754">
            <v>5</v>
          </cell>
          <cell r="F754">
            <v>2566</v>
          </cell>
          <cell r="G754" t="str">
            <v>800075596778
800042491038</v>
          </cell>
          <cell r="H754" t="str">
            <v>กองทุนหมู่บ้านสันป่าค่า หมู่ที่ 8</v>
          </cell>
          <cell r="L754" t="str">
            <v>บ่อสร้าง</v>
          </cell>
          <cell r="M754" t="str">
            <v>เชียงใหม่ 1</v>
          </cell>
          <cell r="N754">
            <v>8</v>
          </cell>
          <cell r="O754" t="str">
            <v>สินเชื่อพัฒนาองค์กรชนบท</v>
          </cell>
          <cell r="P754" t="str">
            <v>1.บุคคลค้ำประกัน</v>
          </cell>
          <cell r="Q754">
            <v>1999614.88</v>
          </cell>
          <cell r="S754" t="str">
            <v>จังหวัดเชียงใหม่</v>
          </cell>
          <cell r="T754" t="str">
            <v>ผบ.1250</v>
          </cell>
          <cell r="U754">
            <v>2563</v>
          </cell>
          <cell r="V754" t="str">
            <v>ผบ.2211</v>
          </cell>
          <cell r="W754">
            <v>2563</v>
          </cell>
          <cell r="AA754">
            <v>8</v>
          </cell>
          <cell r="AB754">
            <v>9</v>
          </cell>
          <cell r="AC754">
            <v>2563</v>
          </cell>
          <cell r="BB754" t="str">
            <v>คำสั่งดำเนินการ24/3/2566//รายงานสืบทรัพย์วันที่ 19/9/2566</v>
          </cell>
          <cell r="BC754">
            <v>5400</v>
          </cell>
          <cell r="BD754">
            <v>27</v>
          </cell>
          <cell r="BE754">
            <v>3</v>
          </cell>
          <cell r="BF754">
            <v>2567</v>
          </cell>
          <cell r="BG754">
            <v>0</v>
          </cell>
          <cell r="BH754" t="str">
            <v>-</v>
          </cell>
          <cell r="BI754" t="str">
            <v>-</v>
          </cell>
          <cell r="BJ754" t="str">
            <v>-</v>
          </cell>
          <cell r="BK754">
            <v>0</v>
          </cell>
          <cell r="BL754">
            <v>4785</v>
          </cell>
          <cell r="BM754">
            <v>0</v>
          </cell>
          <cell r="BN754">
            <v>12</v>
          </cell>
          <cell r="BO754">
            <v>9</v>
          </cell>
          <cell r="BP754">
            <v>2567</v>
          </cell>
          <cell r="BQ754" t="str">
            <v>-</v>
          </cell>
          <cell r="BR754" t="str">
            <v>-</v>
          </cell>
          <cell r="BS754" t="str">
            <v>-</v>
          </cell>
          <cell r="BT754" t="str">
            <v xml:space="preserve">กองทุนหมู่บ้านสันป่าค่า หมู่ที่ 8 </v>
          </cell>
          <cell r="BU754">
            <v>883263011722</v>
          </cell>
          <cell r="BV754"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4"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4"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4"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4" t="str">
            <v>พบ</v>
          </cell>
          <cell r="CD754" t="str">
            <v xml:space="preserve">กองทุนหมู่บ้านสันป่าค่า หมู่ที่ 8 </v>
          </cell>
        </row>
        <row r="755">
          <cell r="B755">
            <v>2224</v>
          </cell>
          <cell r="C755">
            <v>750</v>
          </cell>
          <cell r="D755">
            <v>19</v>
          </cell>
          <cell r="E755">
            <v>6</v>
          </cell>
          <cell r="F755">
            <v>2566</v>
          </cell>
          <cell r="H755" t="str">
            <v>นาย</v>
          </cell>
          <cell r="I755" t="str">
            <v>สรวิชย์</v>
          </cell>
          <cell r="J755" t="str">
            <v>หิญชีระนันทน์</v>
          </cell>
          <cell r="K755">
            <v>3102000467028</v>
          </cell>
          <cell r="L755" t="str">
            <v>มหาวิทยาลัยเชียงใหม่</v>
          </cell>
          <cell r="M755" t="str">
            <v>เชียงใหม่ 2</v>
          </cell>
          <cell r="N755">
            <v>8</v>
          </cell>
          <cell r="O755" t="str">
            <v>เพื่อการบริโภค</v>
          </cell>
          <cell r="P755" t="str">
            <v>1.บุคคลค้ำประกัน</v>
          </cell>
          <cell r="Q755">
            <v>153595.54</v>
          </cell>
          <cell r="R755">
            <v>11370.28</v>
          </cell>
          <cell r="S755" t="str">
            <v>แขวงเชียงใหม่</v>
          </cell>
          <cell r="T755" t="str">
            <v>ผบ.91</v>
          </cell>
          <cell r="U755">
            <v>2557</v>
          </cell>
          <cell r="V755" t="str">
            <v>ผบ.1608</v>
          </cell>
          <cell r="W755">
            <v>2557</v>
          </cell>
          <cell r="AA755">
            <v>14</v>
          </cell>
          <cell r="AB755">
            <v>3</v>
          </cell>
          <cell r="AC755">
            <v>2557</v>
          </cell>
          <cell r="BB755" t="str">
            <v>มีคำสั่งสืบทรัพย์วันที่ 19/6/2566//รายงานผลสืบวันที่ 4/11/2566</v>
          </cell>
          <cell r="BC755">
            <v>1200</v>
          </cell>
          <cell r="BD755">
            <v>5</v>
          </cell>
          <cell r="BE755">
            <v>7</v>
          </cell>
          <cell r="BF755">
            <v>2567</v>
          </cell>
          <cell r="BG755">
            <v>0</v>
          </cell>
          <cell r="BH755" t="str">
            <v>-</v>
          </cell>
          <cell r="BI755" t="str">
            <v>-</v>
          </cell>
          <cell r="BJ755" t="str">
            <v>-</v>
          </cell>
          <cell r="BK755">
            <v>0</v>
          </cell>
          <cell r="BL755">
            <v>2405</v>
          </cell>
          <cell r="BM755">
            <v>0</v>
          </cell>
          <cell r="BN755" t="str">
            <v/>
          </cell>
          <cell r="BO755" t="str">
            <v/>
          </cell>
          <cell r="BP755" t="str">
            <v/>
          </cell>
          <cell r="BQ755" t="str">
            <v>-</v>
          </cell>
          <cell r="BR755" t="str">
            <v>-</v>
          </cell>
          <cell r="BS755" t="str">
            <v>-</v>
          </cell>
          <cell r="BT755" t="str">
            <v>นายสรวิชย์ หิญชีระนันทน์</v>
          </cell>
          <cell r="BU755">
            <v>0</v>
          </cell>
          <cell r="BV755" t="str">
            <v xml:space="preserve">1. นายสรวิชย์ หิญชีระนันท์
2.นางอรพรรณ หิญชีระนันท์
3.นายชูชาติ คงเทศน์
4.นางสาวปราวีณา ทินกร ณ อยุธยา </v>
          </cell>
          <cell r="BW755" t="str">
            <v>จำเลยที่ 1
คู่สมรสจำเลยที่ 1
จำเลยที่ 2
คู่สมรสจำเลยที่ 2</v>
          </cell>
          <cell r="BX755" t="str">
            <v>3-1020-00467-02-8
3-5099-01230-07-1
3-5307-00190-36-8
3-6599-00633-17-1</v>
          </cell>
          <cell r="BY755"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5" t="str">
            <v>พบทรัพย์</v>
          </cell>
          <cell r="CB755">
            <v>4</v>
          </cell>
          <cell r="CD755" t="str">
            <v>นายสรวิชย์ หิญชีระนันทน์</v>
          </cell>
        </row>
        <row r="756">
          <cell r="B756">
            <v>2225</v>
          </cell>
          <cell r="C756">
            <v>751</v>
          </cell>
          <cell r="D756">
            <v>26</v>
          </cell>
          <cell r="E756">
            <v>5</v>
          </cell>
          <cell r="F756">
            <v>2566</v>
          </cell>
          <cell r="G756">
            <v>800069384694</v>
          </cell>
          <cell r="H756" t="str">
            <v>นาย</v>
          </cell>
          <cell r="I756" t="str">
            <v>จิรพงค์</v>
          </cell>
          <cell r="J756" t="str">
            <v>เรือนกูล</v>
          </cell>
          <cell r="K756">
            <v>3560500050872</v>
          </cell>
          <cell r="L756" t="str">
            <v>มหาวิทยาลัยเชียงใหม่</v>
          </cell>
          <cell r="M756" t="str">
            <v>เชียงใหม่ 2</v>
          </cell>
          <cell r="N756">
            <v>8</v>
          </cell>
          <cell r="O756" t="str">
            <v>สินเชื่อธนาคารประชาชน</v>
          </cell>
          <cell r="P756" t="str">
            <v>1.บุคคลค้ำประกัน</v>
          </cell>
          <cell r="Q756">
            <v>114261</v>
          </cell>
          <cell r="S756" t="str">
            <v>แขวงลำปาง</v>
          </cell>
          <cell r="T756" t="str">
            <v>ผบE709</v>
          </cell>
          <cell r="U756">
            <v>2566</v>
          </cell>
          <cell r="V756" t="str">
            <v>ผบE1493</v>
          </cell>
          <cell r="W756">
            <v>2566</v>
          </cell>
          <cell r="X756">
            <v>4</v>
          </cell>
          <cell r="Y756">
            <v>4</v>
          </cell>
          <cell r="Z756">
            <v>2566</v>
          </cell>
          <cell r="BB756" t="str">
            <v>มีคำสั่งสืบทรัพย์วันที่ 26/05/2566//รายงานผลสืบทรัพย์วันที่ 24/10/2566</v>
          </cell>
          <cell r="BC756">
            <v>900</v>
          </cell>
          <cell r="BD756">
            <v>10</v>
          </cell>
          <cell r="BE756">
            <v>6</v>
          </cell>
          <cell r="BF756">
            <v>2567</v>
          </cell>
          <cell r="BG756">
            <v>0</v>
          </cell>
          <cell r="BH756" t="str">
            <v>-</v>
          </cell>
          <cell r="BI756" t="str">
            <v>-</v>
          </cell>
          <cell r="BJ756" t="str">
            <v>-</v>
          </cell>
          <cell r="BK756">
            <v>0</v>
          </cell>
          <cell r="BL756">
            <v>1480</v>
          </cell>
          <cell r="BM756">
            <v>0</v>
          </cell>
          <cell r="BN756" t="str">
            <v/>
          </cell>
          <cell r="BO756" t="str">
            <v/>
          </cell>
          <cell r="BP756" t="str">
            <v/>
          </cell>
          <cell r="BQ756" t="str">
            <v>-</v>
          </cell>
          <cell r="BR756" t="str">
            <v>-</v>
          </cell>
          <cell r="BS756" t="str">
            <v>-</v>
          </cell>
          <cell r="BT756" t="str">
            <v>นายจิรพงค์ เรือนกูล</v>
          </cell>
          <cell r="BU756">
            <v>883265010538</v>
          </cell>
          <cell r="BV756" t="str">
            <v xml:space="preserve">1.นายจิรพงค์ เรือนกูล
2.นายพงศธร วิสาพรม
3.นางสาวธันย์ชนก เครือปินตา
</v>
          </cell>
          <cell r="BW756" t="str">
            <v>จำเลยที่ 1
จำเลยที่ 2
จำเลยที่ 3</v>
          </cell>
          <cell r="BX756" t="str">
            <v>3-5605-00050-87-2
3-5201-00405-74-6
1-5299-00622-67-1</v>
          </cell>
          <cell r="BY756"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6" t="str">
            <v>พบทรัพย์</v>
          </cell>
          <cell r="CB756">
            <v>3</v>
          </cell>
          <cell r="CD756" t="str">
            <v>นายจิรพงค์ เรือนกูล</v>
          </cell>
          <cell r="CE756">
            <v>243307</v>
          </cell>
        </row>
        <row r="757">
          <cell r="B757">
            <v>2226</v>
          </cell>
          <cell r="C757">
            <v>752</v>
          </cell>
          <cell r="D757">
            <v>30</v>
          </cell>
          <cell r="E757">
            <v>5</v>
          </cell>
          <cell r="F757">
            <v>2566</v>
          </cell>
          <cell r="G757" t="str">
            <v>800108323901,
800073915970</v>
          </cell>
          <cell r="H757" t="str">
            <v>นางสาว</v>
          </cell>
          <cell r="I757" t="str">
            <v xml:space="preserve">สุจิน </v>
          </cell>
          <cell r="J757" t="str">
            <v>จันทร์ปาง</v>
          </cell>
          <cell r="K757">
            <v>3509901239672</v>
          </cell>
          <cell r="L757" t="str">
            <v>แม่แตง</v>
          </cell>
          <cell r="M757" t="str">
            <v>เชียงใหม่ 2</v>
          </cell>
          <cell r="N757">
            <v>8</v>
          </cell>
          <cell r="O757" t="str">
            <v>สินเชื่อธนาคารประชาชน, สินเชื่อแก้ไขปัญหาหนี้นอกระบบ</v>
          </cell>
          <cell r="P757" t="str">
            <v>1.บุคคลค้ำประกัน</v>
          </cell>
          <cell r="Q757">
            <v>52034.94</v>
          </cell>
          <cell r="R757">
            <v>8924.25</v>
          </cell>
          <cell r="S757" t="str">
            <v>แขวงเชียงดาว</v>
          </cell>
          <cell r="T757" t="str">
            <v>ผบE148</v>
          </cell>
          <cell r="U757">
            <v>2566</v>
          </cell>
          <cell r="V757" t="str">
            <v>ผบE262</v>
          </cell>
          <cell r="W757">
            <v>2566</v>
          </cell>
          <cell r="X757">
            <v>20</v>
          </cell>
          <cell r="Y757">
            <v>4</v>
          </cell>
          <cell r="Z757">
            <v>2566</v>
          </cell>
          <cell r="BB757" t="str">
            <v>มีคำสั่งสืบทรัพย์วันที่ 30/05/2566//รายงานสืบทรัพย์วันที่ 18/10/2566</v>
          </cell>
          <cell r="BC757">
            <v>600</v>
          </cell>
          <cell r="BD757">
            <v>10</v>
          </cell>
          <cell r="BE757">
            <v>6</v>
          </cell>
          <cell r="BF757">
            <v>2567</v>
          </cell>
          <cell r="BG757">
            <v>0</v>
          </cell>
          <cell r="BH757" t="str">
            <v>-</v>
          </cell>
          <cell r="BI757" t="str">
            <v>-</v>
          </cell>
          <cell r="BJ757" t="str">
            <v>-</v>
          </cell>
          <cell r="BK757">
            <v>0</v>
          </cell>
          <cell r="BL757">
            <v>575</v>
          </cell>
          <cell r="BM757">
            <v>0</v>
          </cell>
          <cell r="BN757">
            <v>28</v>
          </cell>
          <cell r="BO757">
            <v>11</v>
          </cell>
          <cell r="BP757">
            <v>2567</v>
          </cell>
          <cell r="BQ757" t="str">
            <v>-</v>
          </cell>
          <cell r="BR757" t="str">
            <v>-</v>
          </cell>
          <cell r="BS757" t="str">
            <v>-</v>
          </cell>
          <cell r="BT757" t="str">
            <v>นางสาวสุจิน  จันทร์ปาง</v>
          </cell>
          <cell r="BU757">
            <v>883256010863</v>
          </cell>
          <cell r="BV757" t="str">
            <v xml:space="preserve">1.นางสาวสุจิน จันทร์ปาง
2.นายงสาวสมศรี สุวรรณ์
</v>
          </cell>
          <cell r="BW757" t="str">
            <v>จำเลยที่ 1
จำเลยที่ 2</v>
          </cell>
          <cell r="BX757" t="str">
            <v>3-5099-01239-67-2
3-5007-00623-46-9</v>
          </cell>
          <cell r="BY757" t="str">
            <v>-ไม่พบว่ากรรมสิทธิ์ในที่ดิน อ.แม่แตง จ.เชียงใหม่
-ไม่พบว่ากรรมสิทธิ์ในที่ดิน อ.แม่แตง จ.เชียงใหม่</v>
          </cell>
          <cell r="BZ757" t="str">
            <v>ไม่พบ</v>
          </cell>
          <cell r="CB757">
            <v>2</v>
          </cell>
          <cell r="CD757" t="str">
            <v>นางสาวสุจิน  จันทร์ปาง</v>
          </cell>
          <cell r="CE757">
            <v>243312</v>
          </cell>
        </row>
        <row r="758">
          <cell r="B758">
            <v>2227</v>
          </cell>
          <cell r="C758">
            <v>753</v>
          </cell>
          <cell r="D758">
            <v>26</v>
          </cell>
          <cell r="E758">
            <v>4</v>
          </cell>
          <cell r="F758">
            <v>2566</v>
          </cell>
          <cell r="G758">
            <v>800072203816</v>
          </cell>
          <cell r="H758" t="str">
            <v>นาย</v>
          </cell>
          <cell r="I758" t="str">
            <v>เทพโยธิน</v>
          </cell>
          <cell r="J758" t="str">
            <v>พันธง</v>
          </cell>
          <cell r="K758">
            <v>3500700429395</v>
          </cell>
          <cell r="L758" t="str">
            <v>แม่ริม</v>
          </cell>
          <cell r="M758" t="str">
            <v>เชียงใหม่ 2</v>
          </cell>
          <cell r="N758">
            <v>8</v>
          </cell>
          <cell r="O758" t="str">
            <v>สินเชื่อธนาคารประชาชน</v>
          </cell>
          <cell r="P758" t="str">
            <v>1.บุคคลค้ำประกัน</v>
          </cell>
          <cell r="Q758">
            <v>126786.65</v>
          </cell>
          <cell r="R758">
            <v>37805.64</v>
          </cell>
          <cell r="S758" t="str">
            <v>แขวงเชียงใหม่</v>
          </cell>
          <cell r="T758" t="str">
            <v>ผบE3553</v>
          </cell>
          <cell r="U758">
            <v>2565</v>
          </cell>
          <cell r="V758" t="str">
            <v>ผบE7106</v>
          </cell>
          <cell r="W758">
            <v>2565</v>
          </cell>
          <cell r="X758">
            <v>4</v>
          </cell>
          <cell r="Y758">
            <v>10</v>
          </cell>
          <cell r="AA758">
            <v>4</v>
          </cell>
          <cell r="AB758">
            <v>10</v>
          </cell>
          <cell r="AC758">
            <v>2565</v>
          </cell>
          <cell r="BB758" t="str">
            <v>คำสั่งสืบวันที่ 26/04/2566//สืบแล้ว รายงานผลสืบวันที่ 10/11/2566</v>
          </cell>
          <cell r="BC758">
            <v>1200</v>
          </cell>
          <cell r="BD758">
            <v>15</v>
          </cell>
          <cell r="BE758">
            <v>1</v>
          </cell>
          <cell r="BF758">
            <v>2568</v>
          </cell>
          <cell r="BG758">
            <v>0</v>
          </cell>
          <cell r="BH758" t="str">
            <v>-</v>
          </cell>
          <cell r="BI758" t="str">
            <v>-</v>
          </cell>
          <cell r="BJ758" t="str">
            <v>-</v>
          </cell>
          <cell r="BK758">
            <v>0</v>
          </cell>
          <cell r="BL758">
            <v>1265</v>
          </cell>
          <cell r="BM758">
            <v>0</v>
          </cell>
          <cell r="BN758" t="str">
            <v/>
          </cell>
          <cell r="BO758" t="str">
            <v/>
          </cell>
          <cell r="BP758" t="str">
            <v/>
          </cell>
          <cell r="BQ758" t="str">
            <v>-</v>
          </cell>
          <cell r="BR758" t="str">
            <v>-</v>
          </cell>
          <cell r="BS758" t="str">
            <v>-</v>
          </cell>
          <cell r="BT758" t="str">
            <v>นายเทพโยธิน พันธง</v>
          </cell>
          <cell r="BU758">
            <v>883265010391</v>
          </cell>
          <cell r="BV758" t="str">
            <v>1.นายเทพโยธิน พันธง
2.นายสมศักดิ์ บุญมี
3.นายภัทรพงศ์ เจริญสุวรรณ
4.นางสาวนฤมล อุโณ</v>
          </cell>
          <cell r="BW758" t="str">
            <v>จำเลยที่ 1
จำเลยที่ 2
จำเลยที่ 3
คู่สมรสจำเลยที่ 3</v>
          </cell>
          <cell r="BX758" t="str">
            <v>3-5007-00429-39-5
3-5007-00183-07-8
3-5007-00413-55-3
3-5006-00024-49-1</v>
          </cell>
          <cell r="BY758"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8" t="str">
            <v>พบทรัพย์</v>
          </cell>
          <cell r="CB758">
            <v>4</v>
          </cell>
          <cell r="CD758" t="str">
            <v>นายเทพโยธิน พันธง</v>
          </cell>
          <cell r="CE758">
            <v>243064</v>
          </cell>
          <cell r="CF758">
            <v>243258</v>
          </cell>
        </row>
        <row r="759">
          <cell r="B759">
            <v>2228</v>
          </cell>
          <cell r="C759">
            <v>754</v>
          </cell>
          <cell r="G759">
            <v>800044227786</v>
          </cell>
          <cell r="H759" t="str">
            <v>นาง</v>
          </cell>
          <cell r="I759" t="str">
            <v>กำไร</v>
          </cell>
          <cell r="J759" t="str">
            <v>หวานฉ่ำ</v>
          </cell>
          <cell r="K759">
            <v>3650500695238</v>
          </cell>
          <cell r="L759" t="str">
            <v>บวกครกหลวง</v>
          </cell>
          <cell r="M759" t="str">
            <v>เชียงใหม่ 3</v>
          </cell>
          <cell r="N759">
            <v>8</v>
          </cell>
          <cell r="O759" t="str">
            <v>องค์กรชุมชน</v>
          </cell>
          <cell r="P759" t="str">
            <v>1.บุคคลค้ำประกัน</v>
          </cell>
          <cell r="Q759">
            <v>135550.94</v>
          </cell>
          <cell r="S759" t="str">
            <v>แขวงเชียงใหม่</v>
          </cell>
          <cell r="T759" t="str">
            <v>ผบ13005</v>
          </cell>
          <cell r="U759">
            <v>2559</v>
          </cell>
          <cell r="V759" t="str">
            <v>ผบ1812</v>
          </cell>
          <cell r="W759">
            <v>2560</v>
          </cell>
          <cell r="AA759">
            <v>18</v>
          </cell>
          <cell r="AB759">
            <v>4</v>
          </cell>
          <cell r="AC759">
            <v>2560</v>
          </cell>
          <cell r="BB759" t="str">
            <v>คำสั่งดำเนินการ 8/5/2566//รายงานสืบทรัพย์วันที่ 25/9/2566</v>
          </cell>
          <cell r="BC759">
            <v>1800</v>
          </cell>
          <cell r="BD759">
            <v>1</v>
          </cell>
          <cell r="BE759">
            <v>7</v>
          </cell>
          <cell r="BF759">
            <v>2567</v>
          </cell>
          <cell r="BG759">
            <v>0</v>
          </cell>
          <cell r="BH759" t="str">
            <v>-</v>
          </cell>
          <cell r="BI759" t="str">
            <v>-</v>
          </cell>
          <cell r="BJ759" t="str">
            <v>-</v>
          </cell>
          <cell r="BK759">
            <v>0</v>
          </cell>
          <cell r="BL759">
            <v>1925</v>
          </cell>
          <cell r="BM759">
            <v>0</v>
          </cell>
          <cell r="BN759" t="str">
            <v/>
          </cell>
          <cell r="BO759" t="str">
            <v/>
          </cell>
          <cell r="BP759" t="str">
            <v/>
          </cell>
          <cell r="BQ759" t="str">
            <v>-</v>
          </cell>
          <cell r="BR759" t="str">
            <v>-</v>
          </cell>
          <cell r="BS759" t="str">
            <v>-</v>
          </cell>
          <cell r="BT759" t="str">
            <v>นางกำไร หวานฉ่ำ</v>
          </cell>
          <cell r="BU759">
            <v>823659010672</v>
          </cell>
          <cell r="BV759"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9" t="str">
            <v>จำเลยที่ 1
คู่สมรสจำเลยที่ 1
จำเลยที่ 2
คู่สมรสจำเลยที่ 2
จำเลยที่ 3
คู่สมรสจำเลยที่ 3</v>
          </cell>
          <cell r="BX759" t="str">
            <v>3-6506-00695-23-8
3-5308-00501-66-7
5-1014-00004-34-9
3-1014-00471-65-0
3-5711-00522-38-7
3-5701-01664-37-1</v>
          </cell>
          <cell r="BY75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9" t="str">
            <v>ไม่พบ</v>
          </cell>
        </row>
        <row r="760">
          <cell r="B760">
            <v>2229</v>
          </cell>
          <cell r="C760">
            <v>755</v>
          </cell>
          <cell r="G760">
            <v>800034550700</v>
          </cell>
          <cell r="H760" t="str">
            <v>นางสาว</v>
          </cell>
          <cell r="I760" t="str">
            <v>ชนัดดา</v>
          </cell>
          <cell r="J760" t="str">
            <v>รอดกระแสร์</v>
          </cell>
          <cell r="K760" t="str">
            <v>3-5899-00031-45-8</v>
          </cell>
          <cell r="L760" t="str">
            <v>หางดง</v>
          </cell>
          <cell r="M760" t="str">
            <v>เชียงใหม่ 3</v>
          </cell>
          <cell r="N760">
            <v>8</v>
          </cell>
          <cell r="S760" t="str">
            <v>แขวงเชียงใหม่</v>
          </cell>
          <cell r="V760" t="str">
            <v>ผบ.8958</v>
          </cell>
          <cell r="W760">
            <v>2557</v>
          </cell>
          <cell r="BB760" t="str">
            <v xml:space="preserve"> </v>
          </cell>
          <cell r="BC760">
            <v>1500</v>
          </cell>
          <cell r="BD760">
            <v>17</v>
          </cell>
          <cell r="BE760">
            <v>1</v>
          </cell>
          <cell r="BF760">
            <v>2568</v>
          </cell>
          <cell r="BG760">
            <v>0</v>
          </cell>
          <cell r="BH760" t="str">
            <v>-</v>
          </cell>
          <cell r="BI760" t="str">
            <v>-</v>
          </cell>
          <cell r="BJ760" t="str">
            <v>-</v>
          </cell>
          <cell r="BK760">
            <v>0</v>
          </cell>
          <cell r="BL760">
            <v>2825</v>
          </cell>
          <cell r="BM760">
            <v>0</v>
          </cell>
          <cell r="BN760">
            <v>10</v>
          </cell>
          <cell r="BO760">
            <v>3</v>
          </cell>
          <cell r="BP760">
            <v>2568</v>
          </cell>
          <cell r="BQ760" t="str">
            <v>-</v>
          </cell>
          <cell r="BR760" t="str">
            <v>-</v>
          </cell>
          <cell r="BS760" t="str">
            <v>-</v>
          </cell>
          <cell r="BT760" t="str">
            <v>นางสาวชนัดดา รอดกระแสร์</v>
          </cell>
          <cell r="BU760">
            <v>0</v>
          </cell>
          <cell r="BV760" t="str">
            <v xml:space="preserve">1.นางสาวชนัดดา  รอดกระแสร์
2.นายวุฒิพล  สมยา
3.นายดนัย  หนุนชาติ
4.นางอรพิน  จันทร์โม
5.นายธนกร  ยุติการ
</v>
          </cell>
          <cell r="BW760" t="str">
            <v xml:space="preserve">จำเลยที่ 1
คู่สมรสจำเลยที่ 1
จำเลยที่ 2
จำเลยที่ 3
คู่สมรสจำเลยที่ 3
</v>
          </cell>
          <cell r="BX760" t="str">
            <v>3-5899-00031-45-8
3-5099-00524-78-1
3-5801-00164-42-1
3-5017-00029-21-5
5-4712-00042-86-4</v>
          </cell>
          <cell r="BY76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60" t="str">
            <v>ไม่พบทรัพย์</v>
          </cell>
          <cell r="CD760" t="str">
            <v>นางสาวชนัดดา รอดกระแสร์</v>
          </cell>
        </row>
        <row r="761">
          <cell r="B761">
            <v>2230</v>
          </cell>
          <cell r="C761">
            <v>756</v>
          </cell>
          <cell r="D761">
            <v>25</v>
          </cell>
          <cell r="E761">
            <v>4</v>
          </cell>
          <cell r="F761">
            <v>2566</v>
          </cell>
          <cell r="G761">
            <v>800106183729</v>
          </cell>
          <cell r="H761" t="str">
            <v>นาย</v>
          </cell>
          <cell r="I761" t="str">
            <v>สุเมธ</v>
          </cell>
          <cell r="J761" t="str">
            <v>บุญพากเพียร</v>
          </cell>
          <cell r="K761">
            <v>1509901113192</v>
          </cell>
          <cell r="L761" t="str">
            <v>จอมทอง</v>
          </cell>
          <cell r="M761" t="str">
            <v>เชียงใหม่ 3</v>
          </cell>
          <cell r="N761">
            <v>8</v>
          </cell>
          <cell r="O761" t="str">
            <v>สินเชื่อธนาคารประชาชน</v>
          </cell>
          <cell r="P761" t="str">
            <v>2.หลักทรัพย์ค้ำประกัน</v>
          </cell>
          <cell r="Q761">
            <v>173461.98</v>
          </cell>
          <cell r="R761">
            <v>9083.58</v>
          </cell>
          <cell r="S761" t="str">
            <v>แขวงเชียงใหม่</v>
          </cell>
          <cell r="T761" t="str">
            <v>ผบE5226</v>
          </cell>
          <cell r="U761">
            <v>2565</v>
          </cell>
          <cell r="V761" t="str">
            <v>ผบE8509</v>
          </cell>
          <cell r="W761">
            <v>2565</v>
          </cell>
          <cell r="AA761">
            <v>28</v>
          </cell>
          <cell r="AB761">
            <v>11</v>
          </cell>
          <cell r="AC761">
            <v>2565</v>
          </cell>
          <cell r="BB761" t="str">
            <v>สั่งสืบทรัพย์วันที่ 25/4/2566//สืบแล้ว รายงานผลวันที่ 10/11/2566</v>
          </cell>
          <cell r="BC761">
            <v>300</v>
          </cell>
          <cell r="BD761">
            <v>1</v>
          </cell>
          <cell r="BE761">
            <v>7</v>
          </cell>
          <cell r="BF761">
            <v>2567</v>
          </cell>
          <cell r="BG761">
            <v>0</v>
          </cell>
          <cell r="BH761" t="str">
            <v>-</v>
          </cell>
          <cell r="BI761" t="str">
            <v>-</v>
          </cell>
          <cell r="BJ761" t="str">
            <v>-</v>
          </cell>
          <cell r="BK761">
            <v>0</v>
          </cell>
          <cell r="BL761">
            <v>240</v>
          </cell>
          <cell r="BM761">
            <v>0</v>
          </cell>
          <cell r="BN761">
            <v>14</v>
          </cell>
          <cell r="BO761">
            <v>8</v>
          </cell>
          <cell r="BP761">
            <v>2567</v>
          </cell>
          <cell r="BQ761" t="str">
            <v>-</v>
          </cell>
          <cell r="BR761" t="str">
            <v>-</v>
          </cell>
          <cell r="BS761" t="str">
            <v>-</v>
          </cell>
          <cell r="BT761" t="str">
            <v>นายสุเมธ บุญพากเพียร</v>
          </cell>
          <cell r="BU761">
            <v>888165010036</v>
          </cell>
          <cell r="BV761" t="str">
            <v>1.นายสุเมธ บุญพากเพียร</v>
          </cell>
          <cell r="BW761" t="str">
            <v>จำเลยที่ 1</v>
          </cell>
          <cell r="BX761" t="str">
            <v>1-5099-01113-19-2</v>
          </cell>
          <cell r="BY761" t="str">
            <v>-ไม่พบว่ามีกรรมสิทธิ์ในที่ดิน อ.ดอยหล่อ จ.เชียงใหม่
-ไม่พบว่ามีกรรมสิทธิ์ในที่ดิน อ.จอมทอง จ.เชียงใหม่</v>
          </cell>
          <cell r="BZ761" t="str">
            <v>ไม่พบทรัพย์</v>
          </cell>
          <cell r="CB761">
            <v>1</v>
          </cell>
        </row>
        <row r="762">
          <cell r="B762">
            <v>2231</v>
          </cell>
          <cell r="C762">
            <v>757</v>
          </cell>
          <cell r="D762">
            <v>25</v>
          </cell>
          <cell r="E762">
            <v>4</v>
          </cell>
          <cell r="F762">
            <v>2566</v>
          </cell>
          <cell r="G762">
            <v>800093961830</v>
          </cell>
          <cell r="H762" t="str">
            <v>นางสาว</v>
          </cell>
          <cell r="I762" t="str">
            <v>วาสนา</v>
          </cell>
          <cell r="J762" t="str">
            <v>ปฐมนิมิตร</v>
          </cell>
          <cell r="K762">
            <v>3510101309651</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45914</v>
          </cell>
          <cell r="R762">
            <v>11203.15</v>
          </cell>
          <cell r="S762" t="str">
            <v>จังหวัดลำพูน</v>
          </cell>
          <cell r="T762" t="str">
            <v>ผบE1896</v>
          </cell>
          <cell r="U762">
            <v>2564</v>
          </cell>
          <cell r="V762" t="str">
            <v>ผบE322</v>
          </cell>
          <cell r="W762">
            <v>2565</v>
          </cell>
          <cell r="X762">
            <v>21</v>
          </cell>
          <cell r="Y762">
            <v>2</v>
          </cell>
          <cell r="Z762">
            <v>2565</v>
          </cell>
          <cell r="BB762" t="str">
            <v>มีคำสั่งสืบทรัพย์วันที่ 25/04/2566//สืบแล้ว รายงานผลสืบวันที่ 13/11/2566</v>
          </cell>
          <cell r="BC762">
            <v>600</v>
          </cell>
          <cell r="BD762">
            <v>9</v>
          </cell>
          <cell r="BE762">
            <v>8</v>
          </cell>
          <cell r="BF762">
            <v>2567</v>
          </cell>
          <cell r="BG762">
            <v>0</v>
          </cell>
          <cell r="BH762" t="str">
            <v>-</v>
          </cell>
          <cell r="BI762" t="str">
            <v>-</v>
          </cell>
          <cell r="BJ762" t="str">
            <v>-</v>
          </cell>
          <cell r="BK762">
            <v>0</v>
          </cell>
          <cell r="BL762">
            <v>780</v>
          </cell>
          <cell r="BM762">
            <v>0</v>
          </cell>
          <cell r="BN762" t="str">
            <v/>
          </cell>
          <cell r="BO762" t="str">
            <v/>
          </cell>
          <cell r="BP762" t="str">
            <v/>
          </cell>
          <cell r="BQ762" t="str">
            <v>-</v>
          </cell>
          <cell r="BR762" t="str">
            <v>-</v>
          </cell>
          <cell r="BS762" t="str">
            <v>-</v>
          </cell>
          <cell r="BT762" t="str">
            <v>นางสาววาสนา ปฐมนิมิตร</v>
          </cell>
          <cell r="BU762">
            <v>888164010460</v>
          </cell>
          <cell r="BV762" t="str">
            <v>1.นางสาววาสนา ปฐมนิมิตร
2.นางสาวกาญจนา ปฐมนิมิตร</v>
          </cell>
          <cell r="BW762" t="str">
            <v>จำเลยที่ 1
จำเลยที่ 2</v>
          </cell>
          <cell r="BX762" t="str">
            <v>3-5101-01309-650-1
1-5052-00003-89-3</v>
          </cell>
          <cell r="BY762"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2" t="str">
            <v>ไม่พบทรัพย์</v>
          </cell>
          <cell r="CA762" t="str">
            <v>พบ</v>
          </cell>
          <cell r="CB762">
            <v>2</v>
          </cell>
        </row>
        <row r="763">
          <cell r="B763">
            <v>2232</v>
          </cell>
          <cell r="C763">
            <v>758</v>
          </cell>
          <cell r="D763">
            <v>25</v>
          </cell>
          <cell r="E763">
            <v>4</v>
          </cell>
          <cell r="F763">
            <v>2566</v>
          </cell>
          <cell r="G763">
            <v>800094730440</v>
          </cell>
          <cell r="H763" t="str">
            <v>นาย</v>
          </cell>
          <cell r="I763" t="str">
            <v>ธีระยุทธ</v>
          </cell>
          <cell r="J763" t="str">
            <v>สุริยา</v>
          </cell>
          <cell r="K763">
            <v>3500600078744</v>
          </cell>
          <cell r="L763" t="str">
            <v>ดอยเต่า</v>
          </cell>
          <cell r="M763" t="str">
            <v>เชียงใหม่ 3</v>
          </cell>
          <cell r="N763">
            <v>8</v>
          </cell>
          <cell r="O763" t="str">
            <v>สินเชื่อแก้ไขปัญหาหนี้นอกระบบPSAระยะที่2</v>
          </cell>
          <cell r="P763" t="str">
            <v>1.บุคคลค้ำประกัน</v>
          </cell>
          <cell r="Q763">
            <v>41660</v>
          </cell>
          <cell r="R763">
            <v>7927.47</v>
          </cell>
          <cell r="S763" t="str">
            <v>แขวงเชียงใหม่</v>
          </cell>
          <cell r="T763" t="str">
            <v>ผบE242</v>
          </cell>
          <cell r="U763">
            <v>2565</v>
          </cell>
          <cell r="V763" t="str">
            <v>ผบE3885</v>
          </cell>
          <cell r="W763">
            <v>2565</v>
          </cell>
          <cell r="X763">
            <v>21</v>
          </cell>
          <cell r="Y763">
            <v>6</v>
          </cell>
          <cell r="Z763">
            <v>2565</v>
          </cell>
          <cell r="BB763" t="str">
            <v>มีคำสั่งสืบทรัพย์วันที่ 25/04/2566//สืบแล้ว รายงานผลสืบวันที่ 17/11/2566</v>
          </cell>
          <cell r="BC763">
            <v>900</v>
          </cell>
          <cell r="BD763">
            <v>9</v>
          </cell>
          <cell r="BE763">
            <v>8</v>
          </cell>
          <cell r="BF763">
            <v>2567</v>
          </cell>
          <cell r="BG763">
            <v>0</v>
          </cell>
          <cell r="BH763" t="str">
            <v>-</v>
          </cell>
          <cell r="BI763" t="str">
            <v>-</v>
          </cell>
          <cell r="BJ763" t="str">
            <v>-</v>
          </cell>
          <cell r="BK763">
            <v>0</v>
          </cell>
          <cell r="BL763">
            <v>1200</v>
          </cell>
          <cell r="BM763">
            <v>0</v>
          </cell>
          <cell r="BN763" t="str">
            <v/>
          </cell>
          <cell r="BO763" t="str">
            <v/>
          </cell>
          <cell r="BP763" t="str">
            <v/>
          </cell>
          <cell r="BQ763" t="str">
            <v>-</v>
          </cell>
          <cell r="BR763" t="str">
            <v>-</v>
          </cell>
          <cell r="BS763" t="str">
            <v>-</v>
          </cell>
          <cell r="BT763" t="str">
            <v>นายธีระยุทธ สุริยา</v>
          </cell>
          <cell r="BU763">
            <v>888164010454</v>
          </cell>
          <cell r="BV763" t="str">
            <v>1.นายธีระยุทธ สุริยา
2.นางสาวหทัยกาญจน์ ศรีนวลอ้าย
3.นางสาวมลณภา ศรีนวลอ้าย</v>
          </cell>
          <cell r="BW763" t="str">
            <v>จำเลยที่ 1
คู่สมรสจำเลยที่ 1
จำเลยที่ 2</v>
          </cell>
          <cell r="BX763" t="str">
            <v>3-5006-00078-74-4
3-5015-00223-14-0
3-5015-00220-26-4</v>
          </cell>
          <cell r="BY763"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3" t="str">
            <v>พบทรัพย์</v>
          </cell>
          <cell r="CA763" t="str">
            <v>พบ</v>
          </cell>
        </row>
        <row r="764">
          <cell r="B764">
            <v>2233</v>
          </cell>
          <cell r="C764">
            <v>759</v>
          </cell>
          <cell r="D764">
            <v>25</v>
          </cell>
          <cell r="E764">
            <v>4</v>
          </cell>
          <cell r="F764">
            <v>2566</v>
          </cell>
          <cell r="G764">
            <v>800125269434</v>
          </cell>
          <cell r="H764" t="str">
            <v>นาย</v>
          </cell>
          <cell r="I764" t="str">
            <v>จรินเดช</v>
          </cell>
          <cell r="J764" t="str">
            <v>ศรีสถิตย์ธรรม</v>
          </cell>
          <cell r="K764">
            <v>1580100058144</v>
          </cell>
          <cell r="L764" t="str">
            <v>จอมทอง</v>
          </cell>
          <cell r="M764" t="str">
            <v>เชียงใหม่ 3</v>
          </cell>
          <cell r="N764">
            <v>8</v>
          </cell>
          <cell r="O764" t="str">
            <v>สินเชื่อผู้รายได้ประจำ Covid-19 (PSA)</v>
          </cell>
          <cell r="P764" t="str">
            <v>1.บุคคลค้ำประกัน</v>
          </cell>
          <cell r="Q764">
            <v>47222</v>
          </cell>
          <cell r="R764">
            <v>3097.69</v>
          </cell>
          <cell r="S764" t="str">
            <v>จังหวัดฮอด</v>
          </cell>
          <cell r="T764" t="str">
            <v>ผบE425</v>
          </cell>
          <cell r="U764">
            <v>2565</v>
          </cell>
          <cell r="V764" t="str">
            <v>ผบE550</v>
          </cell>
          <cell r="W764">
            <v>2565</v>
          </cell>
          <cell r="AA764">
            <v>27</v>
          </cell>
          <cell r="AB764">
            <v>7</v>
          </cell>
          <cell r="AC764">
            <v>2565</v>
          </cell>
          <cell r="BC764">
            <v>1500</v>
          </cell>
          <cell r="BD764">
            <v>24</v>
          </cell>
          <cell r="BE764">
            <v>1</v>
          </cell>
          <cell r="BF764">
            <v>2568</v>
          </cell>
          <cell r="BG764">
            <v>0</v>
          </cell>
          <cell r="BH764" t="str">
            <v>-</v>
          </cell>
          <cell r="BI764" t="str">
            <v>-</v>
          </cell>
          <cell r="BJ764" t="str">
            <v>-</v>
          </cell>
          <cell r="BK764">
            <v>0</v>
          </cell>
          <cell r="BL764">
            <v>1270</v>
          </cell>
          <cell r="BM764">
            <v>0</v>
          </cell>
          <cell r="BN764" t="str">
            <v/>
          </cell>
          <cell r="BO764" t="str">
            <v/>
          </cell>
          <cell r="BP764" t="str">
            <v/>
          </cell>
          <cell r="BQ764" t="str">
            <v>-</v>
          </cell>
          <cell r="BR764" t="str">
            <v>-</v>
          </cell>
          <cell r="BS764" t="str">
            <v>-</v>
          </cell>
          <cell r="BT764" t="str">
            <v>นายจรินเดช ศรีสถิตย์ธรรม</v>
          </cell>
          <cell r="BU764">
            <v>888165010028</v>
          </cell>
          <cell r="BV764"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4" t="str">
            <v xml:space="preserve">จำเลยที่ 1
คู่สมรสจำเลยที่ 1
จำเลยที่ 2
คู่สมรสจำเลยที่ 2
จำเลยที่ 3
</v>
          </cell>
          <cell r="BX764" t="str">
            <v xml:space="preserve">1-5801-00058-14-1
3-5106-00256-63-4
1-5002-00167-60-3
1-5002-00138-35-2
1-5099-01420-17-6
</v>
          </cell>
          <cell r="BY764"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4" t="str">
            <v>ไม่พบทรัพย์</v>
          </cell>
        </row>
        <row r="765">
          <cell r="B765">
            <v>2234</v>
          </cell>
          <cell r="C765">
            <v>760</v>
          </cell>
          <cell r="D765">
            <v>25</v>
          </cell>
          <cell r="E765">
            <v>4</v>
          </cell>
          <cell r="F765">
            <v>2566</v>
          </cell>
          <cell r="G765">
            <v>800121877701</v>
          </cell>
          <cell r="H765" t="str">
            <v>นาง</v>
          </cell>
          <cell r="I765" t="str">
            <v>พัชริดา</v>
          </cell>
          <cell r="J765" t="str">
            <v>สกุลวิวัฒน์</v>
          </cell>
          <cell r="K765">
            <v>3500200476751</v>
          </cell>
          <cell r="L765" t="str">
            <v>จอมทอง</v>
          </cell>
          <cell r="M765" t="str">
            <v>เชียงใหม่ 3</v>
          </cell>
          <cell r="N765">
            <v>8</v>
          </cell>
          <cell r="O765" t="str">
            <v>สินเชื่อแก้ไขปัญหาหนี้นอกระบบPSAระยะที่2</v>
          </cell>
          <cell r="P765" t="str">
            <v>1.บุคคลค้ำประกัน</v>
          </cell>
          <cell r="Q765">
            <v>41660</v>
          </cell>
          <cell r="R765">
            <v>7927.47</v>
          </cell>
          <cell r="S765" t="str">
            <v>จังหวัดลำพูน</v>
          </cell>
          <cell r="T765" t="str">
            <v>ผบE1688</v>
          </cell>
          <cell r="U765">
            <v>2565</v>
          </cell>
          <cell r="V765" t="str">
            <v>ผบE2184</v>
          </cell>
          <cell r="W765">
            <v>2565</v>
          </cell>
          <cell r="X765">
            <v>7</v>
          </cell>
          <cell r="Y765">
            <v>11</v>
          </cell>
          <cell r="Z765">
            <v>2565</v>
          </cell>
          <cell r="BB765" t="str">
            <v>คำสั่งสืบทรัพย์วันที่ 25/04/2566//สืบแล้วรายงานผลสืบ วันที่ 13/11/2566</v>
          </cell>
          <cell r="BC765">
            <v>600</v>
          </cell>
          <cell r="BD765">
            <v>1</v>
          </cell>
          <cell r="BE765">
            <v>7</v>
          </cell>
          <cell r="BF765">
            <v>2567</v>
          </cell>
          <cell r="BG765">
            <v>0</v>
          </cell>
          <cell r="BH765" t="str">
            <v>-</v>
          </cell>
          <cell r="BI765" t="str">
            <v>-</v>
          </cell>
          <cell r="BJ765" t="str">
            <v>-</v>
          </cell>
          <cell r="BK765">
            <v>0</v>
          </cell>
          <cell r="BL765">
            <v>700</v>
          </cell>
          <cell r="BM765">
            <v>0</v>
          </cell>
          <cell r="BN765">
            <v>12</v>
          </cell>
          <cell r="BO765">
            <v>9</v>
          </cell>
          <cell r="BP765">
            <v>2567</v>
          </cell>
          <cell r="BQ765" t="str">
            <v>-</v>
          </cell>
          <cell r="BR765" t="str">
            <v>-</v>
          </cell>
          <cell r="BS765" t="str">
            <v>-</v>
          </cell>
          <cell r="BT765" t="str">
            <v>นางพัชริดา สกุลวิวัฒน์</v>
          </cell>
          <cell r="BU765">
            <v>888165010041</v>
          </cell>
          <cell r="BV765" t="str">
            <v>1.นางพัชริดา สกุลวิวัฒน์
2.นายภาคภูมิ สกุลวิวัฒน์</v>
          </cell>
          <cell r="BW765" t="str">
            <v xml:space="preserve">จำเลยที่ 1
คู่สมรสจำเลยที่ 1
</v>
          </cell>
          <cell r="BX765" t="str">
            <v>3-5002-00476-75-1
3-6701-00233-09-0</v>
          </cell>
          <cell r="BY765"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5" t="str">
            <v>ไม่พบทรัพย์</v>
          </cell>
          <cell r="CB765">
            <v>2</v>
          </cell>
        </row>
        <row r="766">
          <cell r="B766">
            <v>2235</v>
          </cell>
          <cell r="C766">
            <v>761</v>
          </cell>
          <cell r="D766">
            <v>25</v>
          </cell>
          <cell r="E766">
            <v>4</v>
          </cell>
          <cell r="F766">
            <v>2566</v>
          </cell>
          <cell r="G766">
            <v>800093573791</v>
          </cell>
          <cell r="H766" t="str">
            <v>นาง</v>
          </cell>
          <cell r="I766" t="str">
            <v>สายใจ</v>
          </cell>
          <cell r="J766" t="str">
            <v>ผังดี</v>
          </cell>
          <cell r="K766">
            <v>3501400205841</v>
          </cell>
          <cell r="L766" t="str">
            <v>จอมทอง</v>
          </cell>
          <cell r="M766" t="str">
            <v>เชียงใหม่ 3</v>
          </cell>
          <cell r="N766">
            <v>8</v>
          </cell>
          <cell r="O766" t="str">
            <v>สินเชื่อธนาคารประชาชน</v>
          </cell>
          <cell r="P766" t="str">
            <v>1.บุคคลค้ำประกัน</v>
          </cell>
          <cell r="Q766">
            <v>40639.519999999997</v>
          </cell>
          <cell r="R766">
            <v>7492.51</v>
          </cell>
          <cell r="S766" t="str">
            <v>จังหวัดฮอด</v>
          </cell>
          <cell r="T766" t="str">
            <v>ผบE430</v>
          </cell>
          <cell r="U766">
            <v>2565</v>
          </cell>
          <cell r="V766" t="str">
            <v>ผบE540</v>
          </cell>
          <cell r="W766">
            <v>2565</v>
          </cell>
          <cell r="AA766">
            <v>27</v>
          </cell>
          <cell r="AB766">
            <v>7</v>
          </cell>
          <cell r="AC766">
            <v>2565</v>
          </cell>
          <cell r="BB766" t="str">
            <v>มีคำสั่งสืบทรัพย์วันที่ 25/04/2566//สืบแล้ว รายงานผลสืบวันที่ 13/11/2566</v>
          </cell>
          <cell r="BC766">
            <v>1500</v>
          </cell>
          <cell r="BD766">
            <v>9</v>
          </cell>
          <cell r="BE766">
            <v>8</v>
          </cell>
          <cell r="BF766">
            <v>2567</v>
          </cell>
          <cell r="BG766">
            <v>0</v>
          </cell>
          <cell r="BH766" t="str">
            <v>-</v>
          </cell>
          <cell r="BI766" t="str">
            <v>-</v>
          </cell>
          <cell r="BJ766" t="str">
            <v>-</v>
          </cell>
          <cell r="BK766">
            <v>0</v>
          </cell>
          <cell r="BL766">
            <v>1020</v>
          </cell>
          <cell r="BM766">
            <v>0</v>
          </cell>
          <cell r="BN766" t="str">
            <v/>
          </cell>
          <cell r="BO766" t="str">
            <v/>
          </cell>
          <cell r="BP766" t="str">
            <v/>
          </cell>
          <cell r="BQ766" t="str">
            <v>-</v>
          </cell>
          <cell r="BR766" t="str">
            <v>-</v>
          </cell>
          <cell r="BS766" t="str">
            <v>-</v>
          </cell>
          <cell r="BT766" t="str">
            <v>นางสายใจ ผังดี</v>
          </cell>
          <cell r="BU766">
            <v>888165010022</v>
          </cell>
          <cell r="BV766" t="str">
            <v>1.นางสายใจ ฝังดี
2.นายวิชัย ฝังดี
3.นางวาสนา หล้าคำ
4.นางทัศนี ศรีทา
5.นายบุญเริ่ม ศรีทา</v>
          </cell>
          <cell r="BW766" t="str">
            <v>จำเลยที่ 1
คู่สมรสจำเลยที่ 1
จำเลยที่ 2
จำเลยที่ 3
คู่สมรสจำเลยที่ 3</v>
          </cell>
          <cell r="BX766" t="str">
            <v>3-5014-00205-84-1
3-5002-00791-59-1
3-5002-00608-79-7
3-5002-00780-40-9
3-5002-00791-79-6</v>
          </cell>
          <cell r="BY76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6" t="str">
            <v>ไม่พบ</v>
          </cell>
          <cell r="CA766" t="str">
            <v>พบ</v>
          </cell>
          <cell r="CB766">
            <v>5</v>
          </cell>
        </row>
        <row r="767">
          <cell r="B767">
            <v>2236</v>
          </cell>
          <cell r="C767">
            <v>762</v>
          </cell>
          <cell r="D767">
            <v>25</v>
          </cell>
          <cell r="E767">
            <v>4</v>
          </cell>
          <cell r="F767">
            <v>2566</v>
          </cell>
          <cell r="G767">
            <v>800093573676</v>
          </cell>
          <cell r="H767" t="str">
            <v>นาง</v>
          </cell>
          <cell r="I767" t="str">
            <v>วาสนา</v>
          </cell>
          <cell r="J767" t="str">
            <v>หล้าคำ</v>
          </cell>
          <cell r="K767">
            <v>3500200608797</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38037.14</v>
          </cell>
          <cell r="R767">
            <v>9045.3799999999992</v>
          </cell>
          <cell r="S767" t="str">
            <v>จังหวัดฮอด</v>
          </cell>
          <cell r="T767" t="str">
            <v>ผบE420</v>
          </cell>
          <cell r="U767">
            <v>2565</v>
          </cell>
          <cell r="V767" t="str">
            <v>ผบE546</v>
          </cell>
          <cell r="W767">
            <v>2565</v>
          </cell>
          <cell r="AA767">
            <v>27</v>
          </cell>
          <cell r="AB767">
            <v>7</v>
          </cell>
          <cell r="AC767">
            <v>2565</v>
          </cell>
          <cell r="BB767" t="str">
            <v>สืบทรัพย์รอบที่ 2 (คำสั่ง 4/12/2568) รายงานวันที่ 1/2/2568</v>
          </cell>
          <cell r="BC767">
            <v>1500</v>
          </cell>
          <cell r="BD767">
            <v>11</v>
          </cell>
          <cell r="BE767">
            <v>6</v>
          </cell>
          <cell r="BF767">
            <v>2568</v>
          </cell>
          <cell r="BG767">
            <v>0</v>
          </cell>
          <cell r="BH767" t="str">
            <v>-</v>
          </cell>
          <cell r="BI767" t="str">
            <v>-</v>
          </cell>
          <cell r="BJ767" t="str">
            <v>-</v>
          </cell>
          <cell r="BK767">
            <v>0</v>
          </cell>
          <cell r="BL767">
            <v>1175</v>
          </cell>
          <cell r="BM767">
            <v>0</v>
          </cell>
          <cell r="BN767" t="str">
            <v/>
          </cell>
          <cell r="BO767" t="str">
            <v/>
          </cell>
          <cell r="BP767" t="str">
            <v/>
          </cell>
          <cell r="BQ767" t="str">
            <v>-</v>
          </cell>
          <cell r="BR767" t="str">
            <v>-</v>
          </cell>
          <cell r="BS767" t="str">
            <v>-</v>
          </cell>
          <cell r="BT767" t="str">
            <v>นางวาสนา หล้าคำ</v>
          </cell>
          <cell r="BU767">
            <v>888165010035</v>
          </cell>
          <cell r="BV767" t="str">
            <v>1.นางวาสนา หล้าคำ 
2.นางสายใจ ผังดี 
3.นายวิชัยผังดี
4.นางทัศนี ศรีทา
5.นายบุยเริ่ม ศรีทา</v>
          </cell>
          <cell r="BW767" t="str">
            <v>จำเลยที่ 1
จำเลยที่ 2
คู่สมรสจำเลยที่ 2
จำเลยที่ 3
คู่สมรสจำเลยที่ 3</v>
          </cell>
          <cell r="BX767" t="str">
            <v>3-5002-00608-79-7
3-5014-00205-84-1
3-5002-00791-59-1
3-5002-00780-40-9
3-5002-00791-79-6</v>
          </cell>
          <cell r="BY767"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7" t="str">
            <v>พบ</v>
          </cell>
          <cell r="CC767" t="str">
            <v>ปฏิยุทธ์</v>
          </cell>
          <cell r="CL767">
            <v>244031</v>
          </cell>
          <cell r="CM767">
            <v>244219</v>
          </cell>
          <cell r="CT767">
            <v>244031</v>
          </cell>
          <cell r="CU767">
            <v>244219</v>
          </cell>
        </row>
        <row r="768">
          <cell r="B768">
            <v>2237</v>
          </cell>
          <cell r="C768">
            <v>763</v>
          </cell>
          <cell r="D768">
            <v>25</v>
          </cell>
          <cell r="E768">
            <v>4</v>
          </cell>
          <cell r="F768">
            <v>2566</v>
          </cell>
          <cell r="G768">
            <v>800094766196</v>
          </cell>
          <cell r="H768" t="str">
            <v>นาย</v>
          </cell>
          <cell r="I768" t="str">
            <v>ธานินทร์</v>
          </cell>
          <cell r="J768" t="str">
            <v>ธุระนันท์</v>
          </cell>
          <cell r="K768">
            <v>1500200111462</v>
          </cell>
          <cell r="L768" t="str">
            <v>จอมทอง</v>
          </cell>
          <cell r="M768" t="str">
            <v>เชียงใหม่ 3</v>
          </cell>
          <cell r="N768">
            <v>8</v>
          </cell>
          <cell r="O768" t="str">
            <v>สินเชื่อแก้ไขปัญหาหนี้นอกระบบ PSAระยะที่2</v>
          </cell>
          <cell r="P768" t="str">
            <v>1.บุคคลค้ำประกัน</v>
          </cell>
          <cell r="Q768">
            <v>40439.120000000003</v>
          </cell>
          <cell r="R768">
            <v>8995.06</v>
          </cell>
          <cell r="S768" t="str">
            <v>จังหวัดฮอด</v>
          </cell>
          <cell r="T768" t="str">
            <v>ผบE437</v>
          </cell>
          <cell r="U768">
            <v>2565</v>
          </cell>
          <cell r="V768" t="str">
            <v>ผบE556</v>
          </cell>
          <cell r="W768">
            <v>2565</v>
          </cell>
          <cell r="AA768">
            <v>27</v>
          </cell>
          <cell r="AB768">
            <v>7</v>
          </cell>
          <cell r="AC768">
            <v>2565</v>
          </cell>
          <cell r="BB768" t="str">
            <v>คำสั่งสืบทรัพย์วันที่ 25/04/2566//รายงานผลสืบวันที่ 13/11/2566</v>
          </cell>
          <cell r="BC768">
            <v>600</v>
          </cell>
          <cell r="BD768">
            <v>9</v>
          </cell>
          <cell r="BE768">
            <v>8</v>
          </cell>
          <cell r="BF768">
            <v>2567</v>
          </cell>
          <cell r="BG768">
            <v>0</v>
          </cell>
          <cell r="BH768" t="str">
            <v>-</v>
          </cell>
          <cell r="BI768" t="str">
            <v>-</v>
          </cell>
          <cell r="BJ768" t="str">
            <v>-</v>
          </cell>
          <cell r="BK768">
            <v>0</v>
          </cell>
          <cell r="BL768">
            <v>500</v>
          </cell>
          <cell r="BM768">
            <v>0</v>
          </cell>
          <cell r="BN768" t="str">
            <v/>
          </cell>
          <cell r="BO768" t="str">
            <v/>
          </cell>
          <cell r="BP768" t="str">
            <v/>
          </cell>
          <cell r="BQ768" t="str">
            <v>-</v>
          </cell>
          <cell r="BR768" t="str">
            <v>-</v>
          </cell>
          <cell r="BS768" t="str">
            <v>-</v>
          </cell>
          <cell r="BT768" t="str">
            <v>นายธานินทร์ ธุระนันท์</v>
          </cell>
          <cell r="BU768">
            <v>888165010023</v>
          </cell>
          <cell r="BV768" t="str">
            <v>1.นายธานินทร์ ธุระนันท์
2.นายโยธิน แสงจันทร์</v>
          </cell>
          <cell r="BW768" t="str">
            <v>จำเลยที่ 1
จำเลยที่ 2</v>
          </cell>
          <cell r="BX768" t="str">
            <v>1-5002-00111-46-2
2-5805-00005-02-0</v>
          </cell>
          <cell r="BY768" t="str">
            <v>-ไม่พบว่ามีกรรมสิทธิ์ในที่ดิน อ.จอมทอง จ.เชียงใหม่
-ไม่พบว่ามีกรรมสิทธิ์ในที่ดิน อ.จอมทอง จ.เชียงใหม่</v>
          </cell>
          <cell r="BZ768" t="str">
            <v>ไม่พบทรัพย์</v>
          </cell>
          <cell r="CA768" t="str">
            <v>พบ</v>
          </cell>
          <cell r="CB768">
            <v>2</v>
          </cell>
        </row>
        <row r="769">
          <cell r="B769">
            <v>2238</v>
          </cell>
          <cell r="C769">
            <v>764</v>
          </cell>
          <cell r="D769">
            <v>25</v>
          </cell>
          <cell r="E769">
            <v>4</v>
          </cell>
          <cell r="F769">
            <v>2566</v>
          </cell>
          <cell r="G769">
            <v>800114089637</v>
          </cell>
          <cell r="H769" t="str">
            <v>นาย</v>
          </cell>
          <cell r="I769" t="str">
            <v>วัชระ</v>
          </cell>
          <cell r="J769" t="str">
            <v>เมืองอินทร์</v>
          </cell>
          <cell r="K769">
            <v>1509900248131</v>
          </cell>
          <cell r="L769" t="str">
            <v>จอมทอง</v>
          </cell>
          <cell r="M769" t="str">
            <v>เชียงใหม่ 3</v>
          </cell>
          <cell r="N769">
            <v>8</v>
          </cell>
          <cell r="O769" t="str">
            <v>สินเชื่อธนาคารประชาชน</v>
          </cell>
          <cell r="P769" t="str">
            <v>1.บุคคลค้ำประกัน</v>
          </cell>
          <cell r="Q769">
            <v>34950.31</v>
          </cell>
          <cell r="R769">
            <v>2650.69</v>
          </cell>
          <cell r="S769" t="str">
            <v>แขวงเชียงใหม่</v>
          </cell>
          <cell r="T769" t="str">
            <v>ผบ.888</v>
          </cell>
          <cell r="U769">
            <v>2565</v>
          </cell>
          <cell r="V769" t="str">
            <v>ผบ.1410</v>
          </cell>
          <cell r="W769">
            <v>2565</v>
          </cell>
          <cell r="X769">
            <v>29</v>
          </cell>
          <cell r="Y769">
            <v>8</v>
          </cell>
          <cell r="Z769">
            <v>2565</v>
          </cell>
          <cell r="BB769" t="str">
            <v>คำสั่งสืบวันที่ 25/4/2566//สืบแล้ว รายงานผลสืบวันที่ 17/11/2566</v>
          </cell>
          <cell r="BC769">
            <v>900</v>
          </cell>
          <cell r="BD769">
            <v>9</v>
          </cell>
          <cell r="BE769">
            <v>8</v>
          </cell>
          <cell r="BF769">
            <v>2567</v>
          </cell>
          <cell r="BG769">
            <v>0</v>
          </cell>
          <cell r="BH769" t="str">
            <v>-</v>
          </cell>
          <cell r="BI769" t="str">
            <v>-</v>
          </cell>
          <cell r="BJ769" t="str">
            <v>-</v>
          </cell>
          <cell r="BK769">
            <v>0</v>
          </cell>
          <cell r="BL769">
            <v>1035</v>
          </cell>
          <cell r="BM769">
            <v>0</v>
          </cell>
          <cell r="BN769" t="str">
            <v/>
          </cell>
          <cell r="BO769" t="str">
            <v/>
          </cell>
          <cell r="BP769" t="str">
            <v/>
          </cell>
          <cell r="BQ769" t="str">
            <v>-</v>
          </cell>
          <cell r="BR769" t="str">
            <v>-</v>
          </cell>
          <cell r="BS769" t="str">
            <v>-</v>
          </cell>
          <cell r="BT769" t="str">
            <v>นายวัชระ เมืองอินทร์</v>
          </cell>
          <cell r="BU769">
            <v>888165010032</v>
          </cell>
          <cell r="BV769" t="str">
            <v>1.นายวัชระ เมืองอินทร์ 
2.นางสาววราภรณ์ เมืองอินทร์
3.นายวิกรม มีแสงเงิน</v>
          </cell>
          <cell r="BW769" t="str">
            <v>จำเลยที่ 1
จำเลยที่ 2
คู่สมรสจำเลยที่ 2</v>
          </cell>
          <cell r="BX769" t="str">
            <v>1-5099-00428-13-1
3-5002-00412-15-9
3-1001-00661-62-2</v>
          </cell>
          <cell r="BY769"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9" t="str">
            <v>พบทรัพย์</v>
          </cell>
          <cell r="CA769">
            <v>1834</v>
          </cell>
        </row>
        <row r="770">
          <cell r="B770">
            <v>2239</v>
          </cell>
          <cell r="C770">
            <v>765</v>
          </cell>
          <cell r="D770">
            <v>25</v>
          </cell>
          <cell r="E770">
            <v>4</v>
          </cell>
          <cell r="F770">
            <v>2566</v>
          </cell>
          <cell r="G770">
            <v>800091939374</v>
          </cell>
          <cell r="H770" t="str">
            <v>นางสาว</v>
          </cell>
          <cell r="I770" t="str">
            <v>ดวงเดือน</v>
          </cell>
          <cell r="J770" t="str">
            <v>ฝั้นศรีหรือต๊ะวันวงค์</v>
          </cell>
          <cell r="K770">
            <v>3500200641425</v>
          </cell>
          <cell r="L770" t="str">
            <v>จอมทอง</v>
          </cell>
          <cell r="M770" t="str">
            <v>เชียงใหม่ 3</v>
          </cell>
          <cell r="N770">
            <v>8</v>
          </cell>
          <cell r="O770" t="str">
            <v>สินเชื่อแก้ไขปัญหาหนี้นอกระบบ PSAระยะที่2</v>
          </cell>
          <cell r="P770" t="str">
            <v>1.บุคคลค้ำประกัน</v>
          </cell>
          <cell r="Q770">
            <v>36664.480000000003</v>
          </cell>
          <cell r="R770">
            <v>9293.81</v>
          </cell>
          <cell r="S770" t="str">
            <v>จังหวัดฮอด</v>
          </cell>
          <cell r="T770" t="str">
            <v>ผบE433</v>
          </cell>
          <cell r="U770">
            <v>2565</v>
          </cell>
          <cell r="V770" t="str">
            <v>ผบE543</v>
          </cell>
          <cell r="W770">
            <v>2565</v>
          </cell>
          <cell r="AA770">
            <v>27</v>
          </cell>
          <cell r="AB770">
            <v>7</v>
          </cell>
          <cell r="AC770">
            <v>2565</v>
          </cell>
          <cell r="BB770" t="str">
            <v>สืบทรัพย์ครั้งที่ 1//รายงานผลสืบทรัพย์ครังที่ 1 4/6/2567//</v>
          </cell>
          <cell r="BC770" t="str">
            <v/>
          </cell>
          <cell r="BD770" t="str">
            <v/>
          </cell>
          <cell r="BE770" t="str">
            <v/>
          </cell>
          <cell r="BF770" t="str">
            <v/>
          </cell>
          <cell r="BG770" t="str">
            <v/>
          </cell>
          <cell r="BH770" t="str">
            <v/>
          </cell>
          <cell r="BI770" t="str">
            <v/>
          </cell>
          <cell r="BJ770" t="str">
            <v/>
          </cell>
          <cell r="BK770" t="str">
            <v/>
          </cell>
          <cell r="BL770" t="str">
            <v/>
          </cell>
          <cell r="BM770" t="str">
            <v/>
          </cell>
          <cell r="BN770" t="str">
            <v/>
          </cell>
          <cell r="BO770" t="str">
            <v/>
          </cell>
          <cell r="BP770" t="str">
            <v/>
          </cell>
          <cell r="BQ770" t="str">
            <v/>
          </cell>
          <cell r="BR770" t="str">
            <v/>
          </cell>
          <cell r="BS770" t="str">
            <v/>
          </cell>
          <cell r="BT770" t="str">
            <v>นางสาวดวงเดือน ฝั้นศรีหรือต๊ะวันวงค์</v>
          </cell>
          <cell r="BU770">
            <v>888165010025</v>
          </cell>
          <cell r="BV770" t="str">
            <v xml:space="preserve">1.นางสาวดวงเดือน ฝั้นศรี 
2.นายอ๊อด ฝั้นศรี
3.นายเจษฎา ต๊ะวันวงค์
4.นางสาวจุฑารัตน์ สามารถ
</v>
          </cell>
          <cell r="BW770" t="str">
            <v>จำเลยที่ 1
คู่สมรสจำเลยที่ 1
จำเลยที่ 2
คู่สมรสจำเลยที่ 2</v>
          </cell>
          <cell r="BX770" t="str">
            <v xml:space="preserve">3-5002-00641-42-5
2-5003-01065-99-5
3-5002-00641-43-3
3-5002-00489-58-5
</v>
          </cell>
          <cell r="BY7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70" t="str">
            <v>ไม่พบ</v>
          </cell>
          <cell r="CB770">
            <v>4</v>
          </cell>
        </row>
        <row r="771">
          <cell r="B771">
            <v>2240</v>
          </cell>
          <cell r="C771">
            <v>766</v>
          </cell>
          <cell r="D771">
            <v>25</v>
          </cell>
          <cell r="E771">
            <v>4</v>
          </cell>
          <cell r="F771">
            <v>2566</v>
          </cell>
          <cell r="G771">
            <v>800090527725</v>
          </cell>
          <cell r="H771" t="str">
            <v>นาง</v>
          </cell>
          <cell r="I771" t="str">
            <v>วัฒนา</v>
          </cell>
          <cell r="J771" t="str">
            <v>กาวิชัย</v>
          </cell>
          <cell r="K771">
            <v>1501700056461</v>
          </cell>
          <cell r="L771" t="str">
            <v>ดอยเต่า</v>
          </cell>
          <cell r="M771" t="str">
            <v>เชียงใหม่ 3</v>
          </cell>
          <cell r="N771">
            <v>8</v>
          </cell>
          <cell r="O771" t="str">
            <v>สินเชื่อแก้ไขปัญหาหนี้นอกระบบ PSAระยะที่2</v>
          </cell>
          <cell r="P771" t="str">
            <v>1.บุคคลค้ำประกัน</v>
          </cell>
          <cell r="Q771">
            <v>31652</v>
          </cell>
          <cell r="R771">
            <v>6587.01</v>
          </cell>
          <cell r="S771" t="str">
            <v>จังหวัดฮอด</v>
          </cell>
          <cell r="T771" t="str">
            <v>ผบE440</v>
          </cell>
          <cell r="U771">
            <v>2565</v>
          </cell>
          <cell r="V771" t="str">
            <v>ผบE559</v>
          </cell>
          <cell r="W771">
            <v>2565</v>
          </cell>
          <cell r="AA771">
            <v>27</v>
          </cell>
          <cell r="AB771">
            <v>7</v>
          </cell>
          <cell r="AC771">
            <v>2565</v>
          </cell>
          <cell r="BB771" t="str">
            <v>คำสั่งสืบทรัพย์วันที่ 25/04/2566//สืบแล้ว รายงานผลสืบวันที่ 13/11/2566</v>
          </cell>
          <cell r="BC771">
            <v>600</v>
          </cell>
          <cell r="BD771">
            <v>24</v>
          </cell>
          <cell r="BE771">
            <v>1</v>
          </cell>
          <cell r="BF771">
            <v>2568</v>
          </cell>
          <cell r="BG771">
            <v>0</v>
          </cell>
          <cell r="BH771" t="str">
            <v>-</v>
          </cell>
          <cell r="BI771" t="str">
            <v>-</v>
          </cell>
          <cell r="BJ771" t="str">
            <v>-</v>
          </cell>
          <cell r="BK771">
            <v>0</v>
          </cell>
          <cell r="BL771">
            <v>605</v>
          </cell>
          <cell r="BM771">
            <v>0</v>
          </cell>
          <cell r="BN771" t="str">
            <v/>
          </cell>
          <cell r="BO771" t="str">
            <v/>
          </cell>
          <cell r="BP771" t="str">
            <v/>
          </cell>
          <cell r="BQ771" t="str">
            <v>-</v>
          </cell>
          <cell r="BR771" t="str">
            <v>-</v>
          </cell>
          <cell r="BS771" t="str">
            <v>-</v>
          </cell>
          <cell r="BT771" t="str">
            <v>นางวัฒนา กาวิชัย</v>
          </cell>
          <cell r="BU771">
            <v>888165010010</v>
          </cell>
          <cell r="BV771" t="str">
            <v>1.นายวัฒนา กาวิชัย
2.นางสาวปิยพร วรรณขาว</v>
          </cell>
          <cell r="BW771" t="str">
            <v>จำเลยที่ 1
จำเลยที่ 2</v>
          </cell>
          <cell r="BX771" t="str">
            <v>1-5017-00056-46-1
1-5099-00660-90-4</v>
          </cell>
          <cell r="BY7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1" t="str">
            <v>ไม่พบทรัพย์</v>
          </cell>
          <cell r="CB771">
            <v>2</v>
          </cell>
        </row>
        <row r="772">
          <cell r="B772">
            <v>2241</v>
          </cell>
          <cell r="C772">
            <v>767</v>
          </cell>
          <cell r="D772">
            <v>25</v>
          </cell>
          <cell r="E772">
            <v>4</v>
          </cell>
          <cell r="F772">
            <v>2566</v>
          </cell>
          <cell r="G772">
            <v>800092946584</v>
          </cell>
          <cell r="H772" t="str">
            <v>นางสาว</v>
          </cell>
          <cell r="I772" t="str">
            <v>ภัทราพร</v>
          </cell>
          <cell r="J772" t="str">
            <v>ปัญวงค์ษา</v>
          </cell>
          <cell r="K772">
            <v>1500500081577</v>
          </cell>
          <cell r="L772" t="str">
            <v>จอมทอง</v>
          </cell>
          <cell r="M772" t="str">
            <v>เชียงใหม่ 3</v>
          </cell>
          <cell r="N772">
            <v>8</v>
          </cell>
          <cell r="O772" t="str">
            <v>สินเชื่อแก้ไขปัญหาหนี้นอกระบบ PSAระยะที่2</v>
          </cell>
          <cell r="P772" t="str">
            <v>1.บุคคลค้ำประกัน</v>
          </cell>
          <cell r="Q772">
            <v>31394.28</v>
          </cell>
          <cell r="R772">
            <v>6578.71</v>
          </cell>
          <cell r="S772" t="str">
            <v>แขวงเชียงใหม่</v>
          </cell>
          <cell r="T772" t="str">
            <v>ผบ.890</v>
          </cell>
          <cell r="U772">
            <v>2565</v>
          </cell>
          <cell r="V772" t="str">
            <v>ผบ.1306</v>
          </cell>
          <cell r="W772">
            <v>2565</v>
          </cell>
          <cell r="AA772">
            <v>17</v>
          </cell>
          <cell r="AB772">
            <v>8</v>
          </cell>
          <cell r="AC772">
            <v>2565</v>
          </cell>
          <cell r="BB772" t="str">
            <v>คำสั่งสืบวันที่ 25/4/2566//สืบแล้ว รายงานผลสืบวันที่ 17/11/2566</v>
          </cell>
          <cell r="BC772">
            <v>900</v>
          </cell>
          <cell r="BD772">
            <v>5</v>
          </cell>
          <cell r="BE772">
            <v>7</v>
          </cell>
          <cell r="BF772">
            <v>2567</v>
          </cell>
          <cell r="BG772">
            <v>0</v>
          </cell>
          <cell r="BH772" t="str">
            <v>-</v>
          </cell>
          <cell r="BI772" t="str">
            <v>-</v>
          </cell>
          <cell r="BJ772" t="str">
            <v>-</v>
          </cell>
          <cell r="BK772">
            <v>0</v>
          </cell>
          <cell r="BL772">
            <v>980</v>
          </cell>
          <cell r="BM772">
            <v>0</v>
          </cell>
          <cell r="BN772">
            <v>14</v>
          </cell>
          <cell r="BO772">
            <v>8</v>
          </cell>
          <cell r="BP772">
            <v>2567</v>
          </cell>
          <cell r="BQ772" t="str">
            <v>-</v>
          </cell>
          <cell r="BR772" t="str">
            <v>-</v>
          </cell>
          <cell r="BS772" t="str">
            <v>-</v>
          </cell>
          <cell r="BT772" t="str">
            <v>นางสาวภัทราพร ปัญวงค์ษา</v>
          </cell>
          <cell r="BU772">
            <v>888165010026</v>
          </cell>
          <cell r="BV772" t="str">
            <v>1.นางสาวภัทราพร ปัญวงค์ษา
2.นางสาวทัศนีย์ สิงห์คำ
3.นางทิพวรรณ เตมิมา</v>
          </cell>
          <cell r="BW772" t="str">
            <v>จำเลยที่ 1
จำเลยที่ 2
จำเลยที่ 3</v>
          </cell>
          <cell r="BX772" t="str">
            <v>1-5005-00081-57-7
1-5099-00490-20-1
3-5002-00255-34-7</v>
          </cell>
          <cell r="BY772"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2" t="str">
            <v>พบทรัพย์</v>
          </cell>
        </row>
        <row r="773">
          <cell r="B773">
            <v>2242</v>
          </cell>
          <cell r="C773">
            <v>768</v>
          </cell>
          <cell r="D773">
            <v>25</v>
          </cell>
          <cell r="E773">
            <v>4</v>
          </cell>
          <cell r="F773">
            <v>2566</v>
          </cell>
          <cell r="G773">
            <v>800096346781</v>
          </cell>
          <cell r="H773" t="str">
            <v>นาย</v>
          </cell>
          <cell r="I773" t="str">
            <v>คำหล้า</v>
          </cell>
          <cell r="J773" t="str">
            <v>ผัดสา</v>
          </cell>
          <cell r="K773">
            <v>3501700141473</v>
          </cell>
          <cell r="L773" t="str">
            <v>ดอยเต่า</v>
          </cell>
          <cell r="M773" t="str">
            <v>เชียงใหม่ 3</v>
          </cell>
          <cell r="N773">
            <v>8</v>
          </cell>
          <cell r="O773" t="str">
            <v>สินเชื่อพัฒนาองค์กรชุมชน(รายบุคคล)</v>
          </cell>
          <cell r="P773" t="str">
            <v>1.บุคคลค้ำประกัน</v>
          </cell>
          <cell r="Q773">
            <v>30000</v>
          </cell>
          <cell r="R773">
            <v>7559.9</v>
          </cell>
          <cell r="S773" t="str">
            <v>จังหวัดฮอด</v>
          </cell>
          <cell r="T773" t="str">
            <v>ผบE427</v>
          </cell>
          <cell r="U773">
            <v>2565</v>
          </cell>
          <cell r="V773" t="str">
            <v>ผบE552</v>
          </cell>
          <cell r="W773">
            <v>2565</v>
          </cell>
          <cell r="AA773">
            <v>27</v>
          </cell>
          <cell r="AB773">
            <v>7</v>
          </cell>
          <cell r="AC773">
            <v>2565</v>
          </cell>
          <cell r="BC773">
            <v>1200</v>
          </cell>
          <cell r="BD773">
            <v>9</v>
          </cell>
          <cell r="BE773">
            <v>8</v>
          </cell>
          <cell r="BF773">
            <v>2567</v>
          </cell>
          <cell r="BG773">
            <v>0</v>
          </cell>
          <cell r="BH773" t="str">
            <v>-</v>
          </cell>
          <cell r="BI773" t="str">
            <v>-</v>
          </cell>
          <cell r="BJ773" t="str">
            <v>-</v>
          </cell>
          <cell r="BK773">
            <v>0</v>
          </cell>
          <cell r="BL773">
            <v>820</v>
          </cell>
          <cell r="BM773">
            <v>0</v>
          </cell>
          <cell r="BN773" t="str">
            <v/>
          </cell>
          <cell r="BO773" t="str">
            <v/>
          </cell>
          <cell r="BP773" t="str">
            <v/>
          </cell>
          <cell r="BQ773" t="str">
            <v>-</v>
          </cell>
          <cell r="BR773" t="str">
            <v>-</v>
          </cell>
          <cell r="BS773" t="str">
            <v>-</v>
          </cell>
          <cell r="BT773" t="str">
            <v>นายคำหล้า ผัดสา</v>
          </cell>
          <cell r="BU773">
            <v>888164010476</v>
          </cell>
          <cell r="BV773" t="str">
            <v>1.นายคำหล้า ผัดสา
2.นายจันทร์ ปิกแก้ว
3.นางสาวอำพร เงินยง
4.นายแกละ ติ๊บดอก</v>
          </cell>
          <cell r="BW773" t="str">
            <v>จำเลยที่ 1
จำเลยที่ 2
คู่สมรสจำเลยที่ 2
จำเลยที่ 3</v>
          </cell>
          <cell r="BX773" t="str">
            <v>3-5017-00141-47-3
1-5017-00007-93-2
1-5017-00064-15-4
3-5017-00141-65-1</v>
          </cell>
          <cell r="BY77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3" t="str">
            <v>ไม่พบทรัพย์</v>
          </cell>
          <cell r="CA773" t="str">
            <v>พบ</v>
          </cell>
          <cell r="CB773">
            <v>4</v>
          </cell>
        </row>
        <row r="774">
          <cell r="B774">
            <v>2243</v>
          </cell>
          <cell r="C774">
            <v>769</v>
          </cell>
          <cell r="D774">
            <v>18</v>
          </cell>
          <cell r="E774">
            <v>7</v>
          </cell>
          <cell r="F774">
            <v>2566</v>
          </cell>
          <cell r="G774" t="str">
            <v>800087218064 ,
 800106354981</v>
          </cell>
          <cell r="H774" t="str">
            <v>นางสาว</v>
          </cell>
          <cell r="I774" t="str">
            <v>แสงจันทร์</v>
          </cell>
          <cell r="J774" t="str">
            <v>กันทะโล</v>
          </cell>
          <cell r="K774" t="str">
            <v>3 5002 00018 97 3</v>
          </cell>
          <cell r="L774" t="str">
            <v>เชียงใหม่</v>
          </cell>
          <cell r="M774" t="str">
            <v>เชียงใหม่ 1</v>
          </cell>
          <cell r="N774">
            <v>8</v>
          </cell>
          <cell r="O774" t="str">
            <v>สินเชื่อธนาคารประชาชน , สินเชื่อผู้มีอาชีพอิสระ</v>
          </cell>
          <cell r="P774" t="str">
            <v>4.ไม่มีหลักประกัน</v>
          </cell>
          <cell r="Q774">
            <v>162492.14000000001</v>
          </cell>
          <cell r="R774">
            <v>46559.26</v>
          </cell>
          <cell r="S774" t="str">
            <v>จังหวัดฮอด</v>
          </cell>
          <cell r="T774" t="str">
            <v>ผบE884</v>
          </cell>
          <cell r="U774">
            <v>2565</v>
          </cell>
          <cell r="V774" t="str">
            <v>ผบE143</v>
          </cell>
          <cell r="W774">
            <v>2566</v>
          </cell>
          <cell r="X774">
            <v>13</v>
          </cell>
          <cell r="Y774">
            <v>2</v>
          </cell>
          <cell r="Z774">
            <v>2566</v>
          </cell>
          <cell r="BB774" t="str">
            <v>คำสั่งสืบวันที่18/07/2566//คำสั่งสืบทรัพย์ครั้งที่ 2 (2/4/2568)//รายงานผลสืบทรัพย์ ครั้งที่ 2 วันที่ 4/6/2568</v>
          </cell>
          <cell r="BC774">
            <v>300</v>
          </cell>
          <cell r="BD774">
            <v>12</v>
          </cell>
          <cell r="BE774">
            <v>7</v>
          </cell>
          <cell r="BF774">
            <v>2567</v>
          </cell>
          <cell r="BG774">
            <v>0</v>
          </cell>
          <cell r="BH774" t="str">
            <v>-</v>
          </cell>
          <cell r="BI774" t="str">
            <v>-</v>
          </cell>
          <cell r="BJ774" t="str">
            <v>-</v>
          </cell>
          <cell r="BK774">
            <v>0</v>
          </cell>
          <cell r="BL774">
            <v>415</v>
          </cell>
          <cell r="BM774">
            <v>0</v>
          </cell>
          <cell r="BN774">
            <v>24</v>
          </cell>
          <cell r="BO774">
            <v>10</v>
          </cell>
          <cell r="BP774">
            <v>2567</v>
          </cell>
          <cell r="BQ774" t="str">
            <v>-</v>
          </cell>
          <cell r="BR774" t="str">
            <v>-</v>
          </cell>
          <cell r="BS774" t="str">
            <v>-</v>
          </cell>
          <cell r="BT774" t="str">
            <v>นางสาวแสงจันทร์ กันทะโล</v>
          </cell>
          <cell r="BU774">
            <v>883165010690</v>
          </cell>
          <cell r="BV774" t="str">
            <v>1.นางสาวแสงจันทร์ กันทะโล</v>
          </cell>
          <cell r="BW774" t="str">
            <v xml:space="preserve">จำเลยที่1 </v>
          </cell>
          <cell r="BX774" t="str">
            <v>3-5002-00018-97-3</v>
          </cell>
          <cell r="BY774" t="str">
            <v>-ไม่พบว่ามีกรรมสิทธิ์ในที่ดิน อ.เมืองเชียงใหม่ จ.เชียงใหม่
-ไม่พบว่ามีกรรมสิทธิ์ในที่ดิน อ.จอมทอง จ.เชียงใหม่</v>
          </cell>
          <cell r="BZ774" t="str">
            <v>ไม่พบทรัพย์</v>
          </cell>
          <cell r="CB774">
            <v>1</v>
          </cell>
          <cell r="CD774" t="str">
            <v>1.นางสาวแสงจันทร์ กันทะโล</v>
          </cell>
          <cell r="CE774" t="str">
            <v xml:space="preserve">จำเลยที่1 </v>
          </cell>
          <cell r="CF774" t="str">
            <v>3-5002-00018-97-3</v>
          </cell>
          <cell r="CG774" t="str">
            <v>-ไม่พบว่ามีกรรมสิทธิ์ในที่ดิน อ.เมืองเชียงใหม่ จ.เชียงใหม่
-ไม่พบว่ามีกรรมสิทธิ์ในที่ดิน อ.จอมทอง จ.เชียงใหม่</v>
          </cell>
          <cell r="CH774" t="str">
            <v>ไม่พบทรัพย์</v>
          </cell>
          <cell r="CJ774">
            <v>1</v>
          </cell>
          <cell r="CK774" t="str">
            <v>นุสบา</v>
          </cell>
        </row>
        <row r="775">
          <cell r="B775">
            <v>2244</v>
          </cell>
          <cell r="C775">
            <v>770</v>
          </cell>
          <cell r="D775">
            <v>18</v>
          </cell>
          <cell r="E775">
            <v>7</v>
          </cell>
          <cell r="F775">
            <v>2566</v>
          </cell>
          <cell r="G775">
            <v>800098835732</v>
          </cell>
          <cell r="H775" t="str">
            <v>นางสาว</v>
          </cell>
          <cell r="I775" t="str">
            <v>เบ็ญจวรรณ</v>
          </cell>
          <cell r="J775" t="str">
            <v>วันชุ่ม</v>
          </cell>
          <cell r="K775">
            <v>3509900479939</v>
          </cell>
          <cell r="L775" t="str">
            <v>เชียงใหม่</v>
          </cell>
          <cell r="M775" t="str">
            <v>เชียงใหม่ 1</v>
          </cell>
          <cell r="N775">
            <v>8</v>
          </cell>
          <cell r="O775" t="str">
            <v>สินเชื่อธนาคารประชาชน</v>
          </cell>
          <cell r="P775" t="str">
            <v>1.บุคคลค้ำประกัน</v>
          </cell>
          <cell r="Q775">
            <v>88188.96</v>
          </cell>
          <cell r="S775" t="str">
            <v>แขวงเชียงใหม่</v>
          </cell>
          <cell r="T775" t="str">
            <v>ผบE5354</v>
          </cell>
          <cell r="U775">
            <v>2565</v>
          </cell>
          <cell r="V775" t="str">
            <v>ผบE8533</v>
          </cell>
          <cell r="W775">
            <v>2565</v>
          </cell>
          <cell r="AA775">
            <v>29</v>
          </cell>
          <cell r="AB775">
            <v>11</v>
          </cell>
          <cell r="AC775">
            <v>2565</v>
          </cell>
          <cell r="BB775" t="str">
            <v>มีคำสั่งสืบทรัพย์วันที่ 18/07/2566//สืบแล้ว รายงานผลสืบวันที่ 13/11/2566//คำสั่งสืบทรัพย์ครั้งที่ 2 (2/4/2568)//รายงานผลสืบ วันที่ 14/5/2568</v>
          </cell>
          <cell r="BC775">
            <v>1200</v>
          </cell>
          <cell r="BD775">
            <v>12</v>
          </cell>
          <cell r="BE775">
            <v>7</v>
          </cell>
          <cell r="BF775">
            <v>2567</v>
          </cell>
          <cell r="BG775">
            <v>0</v>
          </cell>
          <cell r="BH775" t="str">
            <v>-</v>
          </cell>
          <cell r="BI775" t="str">
            <v>-</v>
          </cell>
          <cell r="BJ775" t="str">
            <v>-</v>
          </cell>
          <cell r="BK775">
            <v>0</v>
          </cell>
          <cell r="BL775">
            <v>830</v>
          </cell>
          <cell r="BM775">
            <v>0</v>
          </cell>
          <cell r="BN775">
            <v>24</v>
          </cell>
          <cell r="BO775">
            <v>10</v>
          </cell>
          <cell r="BP775">
            <v>2567</v>
          </cell>
          <cell r="BQ775" t="str">
            <v>-</v>
          </cell>
          <cell r="BR775" t="str">
            <v>-</v>
          </cell>
          <cell r="BS775" t="str">
            <v>-</v>
          </cell>
          <cell r="BT775" t="str">
            <v>นางสาวเบ็ญจวรรณ วันชุ่ม</v>
          </cell>
          <cell r="BU775">
            <v>883165010123</v>
          </cell>
          <cell r="BV775" t="str">
            <v>1.นางสาวเบ็ญจวรรณ วันชุ่ม
2.นางสาววิยะดา สวนแก้ว
3.นางพิกุล ธงดำ
4.นายประเทือง ธงดำ</v>
          </cell>
          <cell r="BW775" t="str">
            <v>จำเลยที่ 1
จำเลยที่ 2
จำเลยที่ 3
คู่สมรสจำเลยที่ 3</v>
          </cell>
          <cell r="BX775" t="str">
            <v>3-5099-00479-93-9
3-6099-00678-03-5
3-5006-00380-73-4
3-5006-00374-30-1</v>
          </cell>
          <cell r="BY7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5" t="str">
            <v>ไม่พบทรัพย์</v>
          </cell>
          <cell r="CB775">
            <v>4</v>
          </cell>
          <cell r="CD775" t="str">
            <v>1.นางสาวเบ็ญจวรรณ วันชุ่ม
2.นางสาววิยะดา สวนแก้ว
3.นางพิกุล ธงดำ
4.นายประเทือง ธงดำ</v>
          </cell>
          <cell r="CE775" t="str">
            <v>จำเลยที่ 1
จำเลยที่ 2
จำเลยที่ 3
คู่สมรสจำเลยที่ 3</v>
          </cell>
          <cell r="CF775" t="str">
            <v>3-5099-00479-93-9
3-6099-00678-03-5
3-5006-00380-73-4
3-5006-00374-30-1</v>
          </cell>
          <cell r="CG7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v>
          </cell>
          <cell r="CH775" t="str">
            <v>ไม่พทรัพย์</v>
          </cell>
          <cell r="CJ775">
            <v>4</v>
          </cell>
          <cell r="CK775" t="str">
            <v>นุสบา</v>
          </cell>
          <cell r="CL775">
            <v>244126</v>
          </cell>
          <cell r="CT775">
            <v>244126</v>
          </cell>
        </row>
        <row r="776">
          <cell r="B776">
            <v>2245</v>
          </cell>
          <cell r="C776">
            <v>771</v>
          </cell>
          <cell r="D776">
            <v>19</v>
          </cell>
          <cell r="E776">
            <v>6</v>
          </cell>
          <cell r="F776">
            <v>2566</v>
          </cell>
          <cell r="G776" t="str">
            <v>800106649133 , 800085202912</v>
          </cell>
          <cell r="H776" t="str">
            <v>นางสาว</v>
          </cell>
          <cell r="I776" t="str">
            <v>พรพิมล</v>
          </cell>
          <cell r="J776" t="str">
            <v>ตระกูล</v>
          </cell>
          <cell r="K776">
            <v>1530500056530</v>
          </cell>
          <cell r="L776" t="str">
            <v>เม-ญ่า เชียงใหม่</v>
          </cell>
          <cell r="M776" t="str">
            <v>เชียงใหม่ 1</v>
          </cell>
          <cell r="N776">
            <v>8</v>
          </cell>
          <cell r="O776" t="str">
            <v>สินเชื่อธนาคารประชาชน</v>
          </cell>
          <cell r="P776" t="str">
            <v>1.บุคคลค้ำประกัน</v>
          </cell>
          <cell r="Q776">
            <v>159045.56</v>
          </cell>
          <cell r="R776">
            <v>54459.72</v>
          </cell>
          <cell r="S776" t="str">
            <v>แขวงเชียงใหม่</v>
          </cell>
          <cell r="T776" t="str">
            <v>ผบE374</v>
          </cell>
          <cell r="U776">
            <v>2566</v>
          </cell>
          <cell r="V776" t="str">
            <v>ผบE2146</v>
          </cell>
          <cell r="W776">
            <v>2566</v>
          </cell>
          <cell r="X776">
            <v>18</v>
          </cell>
          <cell r="Y776">
            <v>4</v>
          </cell>
          <cell r="Z776">
            <v>2566</v>
          </cell>
          <cell r="BB776" t="str">
            <v>คำสั่งสืบวันที่19/06/2566//รายงานผลสืบวันที่ 24/10/2566</v>
          </cell>
          <cell r="BC776">
            <v>1200</v>
          </cell>
          <cell r="BD776">
            <v>23</v>
          </cell>
          <cell r="BE776">
            <v>7</v>
          </cell>
          <cell r="BF776">
            <v>2567</v>
          </cell>
          <cell r="BG776">
            <v>0</v>
          </cell>
          <cell r="BH776" t="str">
            <v>-</v>
          </cell>
          <cell r="BI776" t="str">
            <v>-</v>
          </cell>
          <cell r="BJ776" t="str">
            <v>-</v>
          </cell>
          <cell r="BK776">
            <v>0</v>
          </cell>
          <cell r="BL776">
            <v>1845</v>
          </cell>
          <cell r="BM776">
            <v>0</v>
          </cell>
          <cell r="BN776">
            <v>19</v>
          </cell>
          <cell r="BO776">
            <v>12</v>
          </cell>
          <cell r="BP776">
            <v>2567</v>
          </cell>
          <cell r="BQ776" t="str">
            <v>-</v>
          </cell>
          <cell r="BR776" t="str">
            <v>-</v>
          </cell>
          <cell r="BS776" t="str">
            <v>-</v>
          </cell>
          <cell r="BT776" t="str">
            <v>นางสาวพรพิมล ตระกูล</v>
          </cell>
          <cell r="BU776">
            <v>883165010621</v>
          </cell>
          <cell r="BV776" t="str">
            <v>1.นางสาวพรพิมล ตระกูล
2.นายศิรพิชญ์ ศรีวิไชย
3.นายศราวุฒิ แก้วบุญเรือง
4.นางสาววิรัลพัชร เจือสุทธยากร</v>
          </cell>
          <cell r="BW776" t="str">
            <v>จำเลยที่ 1
คู่สมรสจำเลยที่ 1
จำเลยที่ 2
จำเลยที่ 3</v>
          </cell>
          <cell r="BX776" t="str">
            <v>1-5305-00056-53-0
1-5099-00931-86-0
1-5099-00620-36-8
1-5099-01340-18-1</v>
          </cell>
          <cell r="BY776"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6" t="str">
            <v>พบ</v>
          </cell>
          <cell r="CB776">
            <v>4</v>
          </cell>
        </row>
        <row r="777">
          <cell r="B777">
            <v>2246</v>
          </cell>
          <cell r="C777">
            <v>772</v>
          </cell>
          <cell r="D777">
            <v>6</v>
          </cell>
          <cell r="E777">
            <v>7</v>
          </cell>
          <cell r="F777">
            <v>2566</v>
          </cell>
          <cell r="G777">
            <v>800096785962</v>
          </cell>
          <cell r="H777" t="str">
            <v>นางสาว</v>
          </cell>
          <cell r="I777" t="str">
            <v>รัตติกาล</v>
          </cell>
          <cell r="J777" t="str">
            <v>หอมแก่นจันทร์</v>
          </cell>
          <cell r="K777">
            <v>1529900232864</v>
          </cell>
          <cell r="L777" t="str">
            <v>หนองหอย</v>
          </cell>
          <cell r="M777" t="str">
            <v>เชียงใหม่ 1</v>
          </cell>
          <cell r="N777">
            <v>8</v>
          </cell>
          <cell r="O777" t="str">
            <v>สินเชื่อธนาคารประชาชน</v>
          </cell>
          <cell r="P777" t="str">
            <v>1.บุคคลค้ำประกัน</v>
          </cell>
          <cell r="Q777">
            <v>139078</v>
          </cell>
          <cell r="R777">
            <v>33333.629999999997</v>
          </cell>
          <cell r="S777" t="str">
            <v>แขวงลำปาง</v>
          </cell>
          <cell r="T777" t="str">
            <v>ผบE1362</v>
          </cell>
          <cell r="U777">
            <v>2566</v>
          </cell>
          <cell r="V777" t="str">
            <v>ผบE1919</v>
          </cell>
          <cell r="W777">
            <v>2566</v>
          </cell>
          <cell r="X777">
            <v>1</v>
          </cell>
          <cell r="Y777">
            <v>5</v>
          </cell>
          <cell r="Z777">
            <v>2566</v>
          </cell>
          <cell r="BB777" t="str">
            <v>มีคำสั่งสืบทรัพย์วันที่ 6/07/2566//สืบแล้ว รายงานผลสืบวันที่ 13/11/2566//คำสั่งสืบทรัพย์ครั้งที่ 2 (2/4/2568)//รายงานผลสืบ วันที่ 13/6/2568</v>
          </cell>
          <cell r="BC777">
            <v>600</v>
          </cell>
          <cell r="BD777">
            <v>12</v>
          </cell>
          <cell r="BE777">
            <v>7</v>
          </cell>
          <cell r="BF777">
            <v>2567</v>
          </cell>
          <cell r="BG777">
            <v>0</v>
          </cell>
          <cell r="BH777" t="str">
            <v>-</v>
          </cell>
          <cell r="BI777" t="str">
            <v>-</v>
          </cell>
          <cell r="BJ777" t="str">
            <v>-</v>
          </cell>
          <cell r="BK777">
            <v>0</v>
          </cell>
          <cell r="BL777">
            <v>770</v>
          </cell>
          <cell r="BM777">
            <v>0</v>
          </cell>
          <cell r="BN777" t="str">
            <v/>
          </cell>
          <cell r="BO777" t="str">
            <v/>
          </cell>
          <cell r="BP777" t="str">
            <v/>
          </cell>
          <cell r="BQ777" t="str">
            <v>-</v>
          </cell>
          <cell r="BR777" t="str">
            <v>-</v>
          </cell>
          <cell r="BS777" t="str">
            <v>-</v>
          </cell>
          <cell r="BT777" t="str">
            <v>นางสาวรัตติกาล หอมแก่นจันทร์</v>
          </cell>
          <cell r="BU777">
            <v>883164010348</v>
          </cell>
          <cell r="BV777" t="str">
            <v>1.นางสาวรัตติกาล หอมแก่นจันทร์
2.นายพงษ์เทพ แก้วใจ</v>
          </cell>
          <cell r="BW777" t="str">
            <v>จำเลยที่ 1
จำเลยที่ 2</v>
          </cell>
          <cell r="BX777" t="str">
            <v>1-5299-00232-86-4
1-5299-00033-09-8</v>
          </cell>
          <cell r="BY777"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7" t="str">
            <v>ไม่พบทรัพย์</v>
          </cell>
          <cell r="CB777">
            <v>2</v>
          </cell>
          <cell r="CD777" t="str">
            <v>1.นางสาวรัตติกาล หอมแก่นจันทร์
2.นายพงษ์เทพ แก้วใจ</v>
          </cell>
          <cell r="CE777" t="str">
            <v>จำเลยที่ 1
จำเลยที่ 2</v>
          </cell>
          <cell r="CF777" t="str">
            <v>1-5299-00232-86-4
1-5299-00033-09-8</v>
          </cell>
          <cell r="CG777"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CH777" t="str">
            <v>ไม่พบทรัพย์</v>
          </cell>
          <cell r="CJ777">
            <v>2</v>
          </cell>
          <cell r="CK777" t="str">
            <v>นุสบา</v>
          </cell>
        </row>
        <row r="778">
          <cell r="B778">
            <v>2247</v>
          </cell>
          <cell r="C778">
            <v>773</v>
          </cell>
          <cell r="D778">
            <v>10</v>
          </cell>
          <cell r="E778">
            <v>7</v>
          </cell>
          <cell r="F778">
            <v>2566</v>
          </cell>
          <cell r="G778">
            <v>800043781536</v>
          </cell>
          <cell r="H778" t="str">
            <v>นางสาว</v>
          </cell>
          <cell r="I778" t="str">
            <v>นัษฐภรณ์</v>
          </cell>
          <cell r="J778" t="str">
            <v>วงษ์เวียน</v>
          </cell>
          <cell r="K778">
            <v>1509900288401</v>
          </cell>
          <cell r="L778" t="str">
            <v>หนองหอย</v>
          </cell>
          <cell r="M778" t="str">
            <v>เชียงใหม่ 1</v>
          </cell>
          <cell r="N778">
            <v>8</v>
          </cell>
          <cell r="O778" t="str">
            <v>สินเชื่อธนาคารประชาชน</v>
          </cell>
          <cell r="P778" t="str">
            <v>1.บุคคลค้ำประกัน</v>
          </cell>
          <cell r="Q778">
            <v>77657.72</v>
          </cell>
          <cell r="R778">
            <v>34422.28</v>
          </cell>
          <cell r="S778" t="str">
            <v>แขวงเชียงใหม่</v>
          </cell>
          <cell r="T778" t="str">
            <v>ผบE1442</v>
          </cell>
          <cell r="U778">
            <v>2566</v>
          </cell>
          <cell r="V778" t="str">
            <v>ผบE3284</v>
          </cell>
          <cell r="W778">
            <v>2566</v>
          </cell>
          <cell r="X778">
            <v>16</v>
          </cell>
          <cell r="Y778">
            <v>5</v>
          </cell>
          <cell r="Z778">
            <v>2566</v>
          </cell>
          <cell r="BB778" t="str">
            <v>คำสั่งสืบทรัพย์วันที่ 10/07/2566//รายงานผลสืบทรัพย์วันที่ 24/10/2566</v>
          </cell>
          <cell r="BC778">
            <v>900</v>
          </cell>
          <cell r="BD778">
            <v>20</v>
          </cell>
          <cell r="BE778">
            <v>6</v>
          </cell>
          <cell r="BF778">
            <v>2568</v>
          </cell>
          <cell r="BG778">
            <v>0</v>
          </cell>
          <cell r="BH778" t="str">
            <v>-</v>
          </cell>
          <cell r="BI778" t="str">
            <v>-</v>
          </cell>
          <cell r="BJ778" t="str">
            <v>-</v>
          </cell>
          <cell r="BK778">
            <v>0</v>
          </cell>
          <cell r="BL778">
            <v>1340</v>
          </cell>
          <cell r="BM778">
            <v>0</v>
          </cell>
          <cell r="BN778" t="str">
            <v/>
          </cell>
          <cell r="BO778" t="str">
            <v/>
          </cell>
          <cell r="BP778" t="str">
            <v/>
          </cell>
          <cell r="BQ778" t="str">
            <v>-</v>
          </cell>
          <cell r="BR778" t="str">
            <v>-</v>
          </cell>
          <cell r="BS778" t="str">
            <v>-</v>
          </cell>
          <cell r="BT778" t="str">
            <v>นางสาวนัษฐภรณ์ วงษ์เวียน</v>
          </cell>
          <cell r="BU778">
            <v>883165010899</v>
          </cell>
          <cell r="BV778" t="str">
            <v>1.นางสาวนัษฐภรณ์ วงษ์เวียน
2.นางสาวสาวิตรี อินวงค์
3.นายเกรียงไกร สุภฤทธิ์ศิริกุล</v>
          </cell>
          <cell r="BW778" t="str">
            <v>จำเลยที่ 1
จำเลยที่ 2
จำเลยที่ 3</v>
          </cell>
          <cell r="BX778" t="str">
            <v>1-5099-00288-40-1
1-5013-90000-01-3
3-5099-01296-64-1</v>
          </cell>
          <cell r="BY778"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8" t="str">
            <v>พบ</v>
          </cell>
          <cell r="CB778">
            <v>3</v>
          </cell>
          <cell r="CD778" t="str">
            <v>นางสาวนัษฐภรณ์ วงษ์เวียน</v>
          </cell>
        </row>
        <row r="779">
          <cell r="B779">
            <v>2248</v>
          </cell>
          <cell r="C779">
            <v>774</v>
          </cell>
          <cell r="D779">
            <v>10</v>
          </cell>
          <cell r="E779">
            <v>7</v>
          </cell>
          <cell r="F779">
            <v>2566</v>
          </cell>
          <cell r="G779">
            <v>800015392205</v>
          </cell>
          <cell r="H779" t="str">
            <v>นาย</v>
          </cell>
          <cell r="I779" t="str">
            <v>ทวี</v>
          </cell>
          <cell r="J779" t="str">
            <v>อนันต๊ะ</v>
          </cell>
          <cell r="K779">
            <v>3540600168433</v>
          </cell>
          <cell r="L779" t="str">
            <v>เชียงใหม่</v>
          </cell>
          <cell r="M779" t="str">
            <v>เชียงใหม่ 1</v>
          </cell>
          <cell r="N779">
            <v>8</v>
          </cell>
          <cell r="O779" t="str">
            <v>ธปช.</v>
          </cell>
          <cell r="P779" t="str">
            <v>1.บุคคลค้ำประกัน</v>
          </cell>
          <cell r="Q779">
            <v>29560.560000000001</v>
          </cell>
          <cell r="R779">
            <v>12</v>
          </cell>
          <cell r="S779" t="str">
            <v>แขวงเชียงใหม่</v>
          </cell>
          <cell r="T779" t="str">
            <v>ผบ.2624</v>
          </cell>
          <cell r="U779">
            <v>2562</v>
          </cell>
          <cell r="V779" t="str">
            <v>ผบ.3063</v>
          </cell>
          <cell r="W779">
            <v>2562</v>
          </cell>
          <cell r="AA779">
            <v>12</v>
          </cell>
          <cell r="AB779">
            <v>5</v>
          </cell>
          <cell r="AC779">
            <v>2562</v>
          </cell>
          <cell r="BB779" t="str">
            <v>คำสั่งสืบทรัพย์วันที่ 10/07/2566//รายงานผลสืบทรัพย์วันที่ 24/10/2566//ปิดบัญชี</v>
          </cell>
          <cell r="BC779">
            <v>1800</v>
          </cell>
          <cell r="BD779">
            <v>12</v>
          </cell>
          <cell r="BE779">
            <v>7</v>
          </cell>
          <cell r="BF779">
            <v>2567</v>
          </cell>
          <cell r="BG779">
            <v>0</v>
          </cell>
          <cell r="BH779" t="str">
            <v>-</v>
          </cell>
          <cell r="BI779" t="str">
            <v>-</v>
          </cell>
          <cell r="BJ779" t="str">
            <v>-</v>
          </cell>
          <cell r="BK779">
            <v>0</v>
          </cell>
          <cell r="BL779">
            <v>3155</v>
          </cell>
          <cell r="BM779">
            <v>0</v>
          </cell>
          <cell r="BN779">
            <v>24</v>
          </cell>
          <cell r="BO779">
            <v>10</v>
          </cell>
          <cell r="BP779">
            <v>2567</v>
          </cell>
          <cell r="BQ779" t="str">
            <v>-</v>
          </cell>
          <cell r="BR779" t="str">
            <v>-</v>
          </cell>
          <cell r="BS779" t="str">
            <v>-</v>
          </cell>
          <cell r="BT779" t="str">
            <v>นายทวี อนันต๊ะ</v>
          </cell>
          <cell r="BU779">
            <v>883161010237</v>
          </cell>
          <cell r="BV779" t="str">
            <v>1.นายทวี อนันต๊ะ
2.นางสมจิต อนันต๊ะ
3.นายพิชัย ก๋าวิเต
4.นางสาวอรทัย คำแดง
5.นายแสง บุญวงค์
6.นางสาวจำปี ม่วงสีทอง</v>
          </cell>
          <cell r="BW779" t="str">
            <v xml:space="preserve">จำเลยที่ 1
คู่สมรสจำเลยที่ 1
จำเลยที่ 2
คู่สมรสจำเลยที่ 2
จำเลยที่ 3
คู่สมรสจำเลยที่ 3
</v>
          </cell>
          <cell r="BX779" t="str">
            <v>3-5406-001168-43-3
3-5406-00176-05-3
3-5705-00453-06-3
3-5710-00128-95-4
3-3020-00502-88-8
3-1702-00323-87-7</v>
          </cell>
          <cell r="BY779"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9" t="str">
            <v>พบ</v>
          </cell>
          <cell r="CB779">
            <v>6</v>
          </cell>
          <cell r="CD779" t="str">
            <v>นายทวี อนันต๊ะ</v>
          </cell>
        </row>
        <row r="780">
          <cell r="B780">
            <v>2249</v>
          </cell>
          <cell r="C780">
            <v>775</v>
          </cell>
          <cell r="D780">
            <v>10</v>
          </cell>
          <cell r="E780">
            <v>7</v>
          </cell>
          <cell r="F780">
            <v>2566</v>
          </cell>
          <cell r="G780">
            <v>800014749694</v>
          </cell>
          <cell r="H780" t="str">
            <v>นาง</v>
          </cell>
          <cell r="I780" t="str">
            <v>กชชวรรณ</v>
          </cell>
          <cell r="J780" t="str">
            <v>อาภาภัทรฐานิต</v>
          </cell>
          <cell r="K780">
            <v>3501900651319</v>
          </cell>
          <cell r="L780" t="str">
            <v>เชียงใหม่</v>
          </cell>
          <cell r="M780" t="str">
            <v>เชียงใหม่ 1</v>
          </cell>
          <cell r="N780">
            <v>8</v>
          </cell>
          <cell r="O780" t="str">
            <v>สินเชื่อธนาคารประชาชน</v>
          </cell>
          <cell r="P780" t="str">
            <v>1.บุคคลค้ำประกัน</v>
          </cell>
          <cell r="Q780">
            <v>41769.06</v>
          </cell>
          <cell r="R780">
            <v>26182.04</v>
          </cell>
          <cell r="S780" t="str">
            <v>แขวงเชียงใหม่</v>
          </cell>
          <cell r="T780" t="str">
            <v>ผบE209</v>
          </cell>
          <cell r="U780">
            <v>2564</v>
          </cell>
          <cell r="V780" t="str">
            <v>ผบE2004</v>
          </cell>
          <cell r="W780">
            <v>2564</v>
          </cell>
          <cell r="AA780">
            <v>23</v>
          </cell>
          <cell r="AB780">
            <v>8</v>
          </cell>
          <cell r="AC780">
            <v>2564</v>
          </cell>
          <cell r="BB780" t="str">
            <v>คำสั่งสืบทรัพย์วันที่ 10/07/2566//รายงานผลสืบทรัพย์วันที่ 24/10/2566</v>
          </cell>
          <cell r="BC780">
            <v>1200</v>
          </cell>
          <cell r="BD780">
            <v>30</v>
          </cell>
          <cell r="BE780">
            <v>4</v>
          </cell>
          <cell r="BF780">
            <v>2568</v>
          </cell>
          <cell r="BG780">
            <v>0</v>
          </cell>
          <cell r="BH780" t="str">
            <v>-</v>
          </cell>
          <cell r="BI780" t="str">
            <v>-</v>
          </cell>
          <cell r="BJ780" t="str">
            <v>-</v>
          </cell>
          <cell r="BK780">
            <v>0</v>
          </cell>
          <cell r="BL780">
            <v>2115</v>
          </cell>
          <cell r="BM780">
            <v>0</v>
          </cell>
          <cell r="BN780" t="str">
            <v/>
          </cell>
          <cell r="BO780" t="str">
            <v/>
          </cell>
          <cell r="BP780" t="str">
            <v/>
          </cell>
          <cell r="BQ780" t="str">
            <v>-</v>
          </cell>
          <cell r="BR780" t="str">
            <v>-</v>
          </cell>
          <cell r="BS780" t="str">
            <v>-</v>
          </cell>
          <cell r="BT780" t="str">
            <v>นางกชชวรรณ อาภาภัทรฐานิต</v>
          </cell>
          <cell r="BU780">
            <v>883163011691</v>
          </cell>
          <cell r="BV780" t="str">
            <v>1.นางกชชวรรณ อาภาภัทรฐานิต
2.นายสนั่น เมืองลือ
3.นางวันทนีย์ ธรรมรักษ์
4.นายสุวิวัตร พุทธา</v>
          </cell>
          <cell r="BW780" t="str">
            <v>จำเลยที่ 1
คู่สมรสจำเลยที่ 1
จำเลยที่ 2
คู่สมรสจำเลยที่ 2</v>
          </cell>
          <cell r="BX780" t="str">
            <v>3-5019-00651-31-9
3-5101-00229-07-7
3-5804-00036-86-0
3-3411-00744-93-4</v>
          </cell>
          <cell r="BY780"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80" t="str">
            <v>พบ</v>
          </cell>
          <cell r="CB780">
            <v>4</v>
          </cell>
          <cell r="CD780" t="str">
            <v>นางกชชวรรณ อาภาภัทรฐานิต</v>
          </cell>
        </row>
        <row r="781">
          <cell r="B781">
            <v>2250</v>
          </cell>
          <cell r="C781">
            <v>776</v>
          </cell>
          <cell r="D781">
            <v>15</v>
          </cell>
          <cell r="E781">
            <v>6</v>
          </cell>
          <cell r="F781">
            <v>2566</v>
          </cell>
          <cell r="G781" t="str">
            <v>800085778093,
800085778101,
800095661784</v>
          </cell>
          <cell r="H781" t="str">
            <v>นาย</v>
          </cell>
          <cell r="I781" t="str">
            <v>ชัยณรงค์</v>
          </cell>
          <cell r="J781" t="str">
            <v>วงษาปัดนา</v>
          </cell>
          <cell r="K781">
            <v>1100700968218</v>
          </cell>
          <cell r="L781" t="str">
            <v>ถนนทิพย์เนตร</v>
          </cell>
          <cell r="M781" t="str">
            <v>เชียงใหม่ 1</v>
          </cell>
          <cell r="N781">
            <v>8</v>
          </cell>
          <cell r="O781" t="str">
            <v>สินเชื่อธนาคารประชาชน</v>
          </cell>
          <cell r="P781" t="str">
            <v>1.บุคคลค้ำประกัน</v>
          </cell>
          <cell r="Q781">
            <v>132206</v>
          </cell>
          <cell r="R781">
            <v>62021.51</v>
          </cell>
          <cell r="S781" t="str">
            <v>แขวงเชียงใหม่</v>
          </cell>
          <cell r="T781" t="str">
            <v>ผบE1437</v>
          </cell>
          <cell r="U781">
            <v>2566</v>
          </cell>
          <cell r="V781" t="str">
            <v>ผบE3283</v>
          </cell>
          <cell r="W781">
            <v>2566</v>
          </cell>
          <cell r="X781">
            <v>16</v>
          </cell>
          <cell r="Y781">
            <v>5</v>
          </cell>
          <cell r="Z781">
            <v>2566</v>
          </cell>
          <cell r="BB781" t="str">
            <v>คำสั่งสืบทรัพย์วันที่ 15/06/2566//รายงานผลสืบทรัพย์วันที่ 13/11/2566//คำสั่งสืบทรัพย์ครั้งที่ 2 (2/4/2568)//รายงานผลสืบ วันที่ 20/5/2568</v>
          </cell>
          <cell r="BC781">
            <v>900</v>
          </cell>
          <cell r="BD781">
            <v>23</v>
          </cell>
          <cell r="BE781">
            <v>7</v>
          </cell>
          <cell r="BF781">
            <v>2567</v>
          </cell>
          <cell r="BG781">
            <v>0</v>
          </cell>
          <cell r="BH781" t="str">
            <v>-</v>
          </cell>
          <cell r="BI781" t="str">
            <v>-</v>
          </cell>
          <cell r="BJ781" t="str">
            <v>-</v>
          </cell>
          <cell r="BK781">
            <v>0</v>
          </cell>
          <cell r="BL781">
            <v>1435</v>
          </cell>
          <cell r="BM781">
            <v>0</v>
          </cell>
          <cell r="BN781" t="str">
            <v/>
          </cell>
          <cell r="BO781" t="str">
            <v/>
          </cell>
          <cell r="BP781" t="str">
            <v/>
          </cell>
          <cell r="BQ781" t="str">
            <v>-</v>
          </cell>
          <cell r="BR781" t="str">
            <v>-</v>
          </cell>
          <cell r="BS781" t="str">
            <v>-</v>
          </cell>
          <cell r="BT781" t="str">
            <v>นายชัยณรงค์ วงษาปัดนา</v>
          </cell>
          <cell r="BU781">
            <v>883165010898</v>
          </cell>
          <cell r="BV781" t="str">
            <v>1.นายชัยณรงค์ วงษาปัดนา
2.นางสาวอรอนงค์ วงษาปัดนา
3.นางสาวสิริพิม ยี่แก้ว</v>
          </cell>
          <cell r="BW781" t="str">
            <v>จำเลยที่ 1
จำเลยที่ 2
จำเลยที่ 3</v>
          </cell>
          <cell r="BX781" t="str">
            <v>1-1007-00968-21-8
1-1007-01797-43-3
1-5009-00193-79-8</v>
          </cell>
          <cell r="BY78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1" t="str">
            <v>ไม่พบทรัพย์</v>
          </cell>
          <cell r="CB781">
            <v>3</v>
          </cell>
          <cell r="CD781" t="str">
            <v>1.นายชัยณรงค์ วงษาปัดนา
2.นางสาวอรอนงค์ วงษาปัดนา
3.นายปริญญา  ตันศิริ
4.นางสาวสิริพิม ยี่แก้ว</v>
          </cell>
          <cell r="CE781" t="str">
            <v>จำเลยที่ 1
จำเลยที่ 2
คู่สมรสจำเลยที่ 2
จำเลยที่ 3</v>
          </cell>
          <cell r="CF781" t="str">
            <v>1-1007-00968-21-8
1-1007-01797-43-3
1-5052-00029-23-0
1-5009-00193-79-8</v>
          </cell>
          <cell r="CG78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56139 ต.หารแก้ว อ.หางดง จ.เชียงใหม่ (ติดจำนองธอส.)
-พบว่ามีกรรมสิทธิ์ในที่ดิน โฉนดเลขที่ 8283 ต.พระกลางทุ่ง อ.ธาตุพนม จ.นครพนม (ปลอดจำนอง)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อ.ฝาง จ.เชียงใหม่ </v>
          </cell>
          <cell r="CH781" t="str">
            <v>พบทรัพย์</v>
          </cell>
          <cell r="CJ781">
            <v>4</v>
          </cell>
          <cell r="CK781" t="str">
            <v>นุสบา</v>
          </cell>
          <cell r="CL781">
            <v>244126</v>
          </cell>
          <cell r="CT781">
            <v>244126</v>
          </cell>
        </row>
        <row r="782">
          <cell r="B782">
            <v>2252</v>
          </cell>
          <cell r="C782">
            <v>777</v>
          </cell>
          <cell r="G782" t="str">
            <v>800093239914 , 800093239898</v>
          </cell>
          <cell r="H782" t="str">
            <v>นาง</v>
          </cell>
          <cell r="I782" t="str">
            <v>จิรพรรณ</v>
          </cell>
          <cell r="J782" t="str">
            <v>ยง</v>
          </cell>
          <cell r="K782">
            <v>3500600214354</v>
          </cell>
          <cell r="L782" t="str">
            <v>ฝาง</v>
          </cell>
          <cell r="M782" t="str">
            <v>เชียงใหม่ 2</v>
          </cell>
          <cell r="N782">
            <v>8</v>
          </cell>
          <cell r="O782" t="str">
            <v>สินเชื่อเคหะ</v>
          </cell>
          <cell r="P782" t="str">
            <v>2.หลักทรัพย์ค้ำประกัน</v>
          </cell>
          <cell r="Q782">
            <v>1878336.09</v>
          </cell>
          <cell r="R782">
            <v>255343.68</v>
          </cell>
          <cell r="S782" t="str">
            <v>จังหวัดเชียงใหม่</v>
          </cell>
          <cell r="T782" t="str">
            <v>ผบE20</v>
          </cell>
          <cell r="U782">
            <v>2566</v>
          </cell>
          <cell r="V782" t="str">
            <v>ผบE378</v>
          </cell>
          <cell r="W782">
            <v>2566</v>
          </cell>
          <cell r="X782">
            <v>13</v>
          </cell>
          <cell r="Y782">
            <v>3</v>
          </cell>
          <cell r="Z782">
            <v>2566</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นางจิรพรรณ ยง</v>
          </cell>
          <cell r="BU782">
            <v>883265010011</v>
          </cell>
        </row>
        <row r="783">
          <cell r="B783">
            <v>2254</v>
          </cell>
          <cell r="C783">
            <v>778</v>
          </cell>
          <cell r="D783">
            <v>7</v>
          </cell>
          <cell r="E783">
            <v>9</v>
          </cell>
          <cell r="F783">
            <v>2566</v>
          </cell>
          <cell r="G783">
            <v>800030687613</v>
          </cell>
          <cell r="H783" t="str">
            <v>นาย</v>
          </cell>
          <cell r="I783" t="str">
            <v xml:space="preserve">พงษ์ศักด์ </v>
          </cell>
          <cell r="J783" t="str">
            <v>วรรณตระกูล</v>
          </cell>
          <cell r="L783" t="str">
            <v>หางดง</v>
          </cell>
          <cell r="M783" t="str">
            <v>เชียงใหม่ 3</v>
          </cell>
          <cell r="N783">
            <v>8</v>
          </cell>
          <cell r="S783" t="str">
            <v>แขวงเชียงใหม่</v>
          </cell>
          <cell r="V783" t="str">
            <v>ผบE8518</v>
          </cell>
          <cell r="W783">
            <v>2565</v>
          </cell>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นายพงษ์ศักด์  วรรณตระกูล</v>
          </cell>
          <cell r="BU783">
            <v>0</v>
          </cell>
        </row>
        <row r="784">
          <cell r="B784">
            <v>2255</v>
          </cell>
          <cell r="C784">
            <v>779</v>
          </cell>
          <cell r="D784">
            <v>7</v>
          </cell>
          <cell r="E784">
            <v>9</v>
          </cell>
          <cell r="F784">
            <v>2566</v>
          </cell>
          <cell r="G784">
            <v>822053004682</v>
          </cell>
          <cell r="H784" t="str">
            <v>นางสาว</v>
          </cell>
          <cell r="I784" t="str">
            <v>กัญญา</v>
          </cell>
          <cell r="J784" t="str">
            <v>แซ่กัง</v>
          </cell>
          <cell r="L784" t="str">
            <v>สารภี</v>
          </cell>
          <cell r="M784" t="str">
            <v>เชียงใหม่ 3</v>
          </cell>
          <cell r="N784">
            <v>8</v>
          </cell>
          <cell r="S784" t="str">
            <v>แขวงเชียงใหม่</v>
          </cell>
          <cell r="V784" t="str">
            <v>ผบE794</v>
          </cell>
          <cell r="W784">
            <v>2566</v>
          </cell>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นางสาวกัญญา แซ่กัง</v>
          </cell>
          <cell r="BU784">
            <v>0</v>
          </cell>
        </row>
        <row r="785">
          <cell r="B785">
            <v>2256</v>
          </cell>
          <cell r="C785">
            <v>780</v>
          </cell>
          <cell r="D785">
            <v>7</v>
          </cell>
          <cell r="E785">
            <v>9</v>
          </cell>
          <cell r="F785">
            <v>2566</v>
          </cell>
          <cell r="G785">
            <v>800060316216</v>
          </cell>
          <cell r="H785" t="str">
            <v>นาย</v>
          </cell>
          <cell r="I785" t="str">
            <v>เกรียงไกร</v>
          </cell>
          <cell r="J785" t="str">
            <v>คำแสน</v>
          </cell>
          <cell r="L785" t="str">
            <v>แม่วาง</v>
          </cell>
          <cell r="M785" t="str">
            <v>เชียงใหม่ 3</v>
          </cell>
          <cell r="N785">
            <v>8</v>
          </cell>
          <cell r="S785" t="str">
            <v>แขวงเชียงใหม่</v>
          </cell>
          <cell r="V785" t="str">
            <v>ผบ.3888</v>
          </cell>
          <cell r="W785">
            <v>2555</v>
          </cell>
          <cell r="BB785" t="str">
            <v>นำส่งต้นฉบับโฉนดที่ดินและสัญญาจำนอง</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นายเกรียงไกร คำแสน</v>
          </cell>
          <cell r="BU785">
            <v>0</v>
          </cell>
        </row>
        <row r="786">
          <cell r="B786">
            <v>2257</v>
          </cell>
          <cell r="C786">
            <v>781</v>
          </cell>
          <cell r="D786">
            <v>12</v>
          </cell>
          <cell r="E786">
            <v>9</v>
          </cell>
          <cell r="F786">
            <v>2566</v>
          </cell>
          <cell r="G786" t="str">
            <v>800081547286,
800081547302,
800081547294</v>
          </cell>
          <cell r="H786" t="str">
            <v>นางสาว</v>
          </cell>
          <cell r="I786" t="str">
            <v>ลักษณา</v>
          </cell>
          <cell r="J786" t="str">
            <v>คำเจริญ</v>
          </cell>
          <cell r="L786" t="str">
            <v>แม่วาง</v>
          </cell>
          <cell r="M786" t="str">
            <v>เชียงใหม่ 3</v>
          </cell>
          <cell r="N786">
            <v>8</v>
          </cell>
          <cell r="S786" t="str">
            <v>แขวงเชียงใหม่</v>
          </cell>
          <cell r="V786" t="str">
            <v>ผบE1951</v>
          </cell>
          <cell r="W786">
            <v>2563</v>
          </cell>
          <cell r="BB786" t="str">
            <v>นำส่งต้นฉบับโฉนดที่ดินและสัญญาจำนอง//บคค.ส่งประกาศที่สนง.21/11/2566</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นางสาวลักษณา คำเจริญ</v>
          </cell>
          <cell r="BU786">
            <v>0</v>
          </cell>
        </row>
        <row r="787">
          <cell r="B787">
            <v>2258</v>
          </cell>
          <cell r="C787">
            <v>782</v>
          </cell>
          <cell r="G787">
            <v>800059946361</v>
          </cell>
          <cell r="H787" t="str">
            <v>นาย</v>
          </cell>
          <cell r="I787" t="str">
            <v>วรินทร์นวัต</v>
          </cell>
          <cell r="J787" t="str">
            <v>อัชฌาสุตานันท์</v>
          </cell>
          <cell r="M787" t="str">
            <v>เชียงใหม่ 3</v>
          </cell>
          <cell r="N787">
            <v>8</v>
          </cell>
          <cell r="S787" t="str">
            <v>จังหวัดเชียงใหม่</v>
          </cell>
          <cell r="V787" t="str">
            <v>ผบE1198</v>
          </cell>
          <cell r="W787">
            <v>2565</v>
          </cell>
          <cell r="BB787" t="str">
            <v>นำส่งต้นฉบับโฉนดที่ดินและสัญญาจำนอง</v>
          </cell>
          <cell r="BC787" t="str">
            <v/>
          </cell>
          <cell r="BD787" t="str">
            <v/>
          </cell>
          <cell r="BE787" t="str">
            <v/>
          </cell>
          <cell r="BF787" t="str">
            <v/>
          </cell>
          <cell r="BG787" t="str">
            <v/>
          </cell>
          <cell r="BH787" t="str">
            <v/>
          </cell>
          <cell r="BI787" t="str">
            <v/>
          </cell>
          <cell r="BJ787" t="str">
            <v/>
          </cell>
          <cell r="BK787" t="str">
            <v/>
          </cell>
          <cell r="BL787" t="str">
            <v/>
          </cell>
          <cell r="BM787" t="str">
            <v/>
          </cell>
          <cell r="BN787" t="str">
            <v/>
          </cell>
          <cell r="BO787" t="str">
            <v/>
          </cell>
          <cell r="BP787" t="str">
            <v/>
          </cell>
          <cell r="BQ787" t="str">
            <v/>
          </cell>
          <cell r="BR787" t="str">
            <v/>
          </cell>
          <cell r="BS787" t="str">
            <v/>
          </cell>
          <cell r="BT787" t="str">
            <v>นายวรินทร์นวัต อัชฌาสุตานันท์</v>
          </cell>
          <cell r="BU787">
            <v>0</v>
          </cell>
        </row>
        <row r="788">
          <cell r="B788">
            <v>2259</v>
          </cell>
          <cell r="C788">
            <v>783</v>
          </cell>
          <cell r="D788">
            <v>24</v>
          </cell>
          <cell r="E788">
            <v>5</v>
          </cell>
          <cell r="F788">
            <v>2566</v>
          </cell>
          <cell r="G788">
            <v>800049845228</v>
          </cell>
          <cell r="H788" t="str">
            <v>กลุ่มเครดิตยูเนี่ยมตำบลโปงทุ่ง</v>
          </cell>
          <cell r="L788" t="str">
            <v>ดอยเต่า</v>
          </cell>
          <cell r="M788" t="str">
            <v>เชียงใหม่ 3</v>
          </cell>
          <cell r="N788">
            <v>8</v>
          </cell>
          <cell r="O788" t="str">
            <v>สินเชื่อพัฒนาชนบท</v>
          </cell>
          <cell r="P788" t="str">
            <v>1.บุคคลค้ำประกัน</v>
          </cell>
          <cell r="Q788">
            <v>438712.61</v>
          </cell>
          <cell r="R788">
            <v>72883.56</v>
          </cell>
          <cell r="S788" t="str">
            <v>จังหวัดฮอด</v>
          </cell>
          <cell r="T788" t="str">
            <v>ผบE300</v>
          </cell>
          <cell r="U788">
            <v>2563</v>
          </cell>
          <cell r="V788" t="str">
            <v>ผบE300</v>
          </cell>
          <cell r="W788">
            <v>2563</v>
          </cell>
          <cell r="AA788">
            <v>8</v>
          </cell>
          <cell r="AB788">
            <v>9</v>
          </cell>
          <cell r="AC788">
            <v>2563</v>
          </cell>
          <cell r="BB788" t="str">
            <v>รายงานวันที่ 4/12/2566</v>
          </cell>
          <cell r="BC788">
            <v>5400</v>
          </cell>
          <cell r="BD788">
            <v>9</v>
          </cell>
          <cell r="BE788">
            <v>8</v>
          </cell>
          <cell r="BF788">
            <v>2567</v>
          </cell>
          <cell r="BG788">
            <v>0</v>
          </cell>
          <cell r="BH788" t="str">
            <v>-</v>
          </cell>
          <cell r="BI788" t="str">
            <v>-</v>
          </cell>
          <cell r="BJ788" t="str">
            <v>-</v>
          </cell>
          <cell r="BK788">
            <v>0</v>
          </cell>
          <cell r="BL788">
            <v>3690</v>
          </cell>
          <cell r="BM788">
            <v>0</v>
          </cell>
          <cell r="BN788" t="str">
            <v/>
          </cell>
          <cell r="BO788" t="str">
            <v/>
          </cell>
          <cell r="BP788" t="str">
            <v/>
          </cell>
          <cell r="BQ788" t="str">
            <v>-</v>
          </cell>
          <cell r="BR788" t="str">
            <v>-</v>
          </cell>
          <cell r="BS788" t="str">
            <v>-</v>
          </cell>
          <cell r="BT788" t="str">
            <v xml:space="preserve">กลุ่มเครดิตยูเนี่ยมตำบลโปงทุ่ง </v>
          </cell>
          <cell r="BU788">
            <v>883263011408</v>
          </cell>
          <cell r="BV788"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8"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8" t="str">
            <v>3-5017-00237-33-1
3-5017-00239-31-7
1-5017-00057-93-0
3-5017-00188-72-1
3-5106-00640-59-1
3-5017-00234-84-6
3-5017-00244-42-6
3-5103-00050-01-1
3-5013-00050-02-0
3-5017-00237-25-0
3-5017-00241-98-2
3-5017-00210-06-8
3-5017-00192-55-8
3-5017-00246-37-2
3-5017-00244-22-1
3-5017-00244-23-0
3-5017-00192-79-5
3-5106-00648-32-0</v>
          </cell>
          <cell r="BY7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8" t="str">
            <v>ไม่พบทรัพย์</v>
          </cell>
          <cell r="CA788" t="str">
            <v>พบ</v>
          </cell>
        </row>
        <row r="789">
          <cell r="B789">
            <v>2260</v>
          </cell>
          <cell r="C789">
            <v>784</v>
          </cell>
          <cell r="D789">
            <v>17</v>
          </cell>
          <cell r="E789">
            <v>8</v>
          </cell>
          <cell r="F789">
            <v>2566</v>
          </cell>
          <cell r="G789" t="str">
            <v>800094984013,
800073309877</v>
          </cell>
          <cell r="H789" t="str">
            <v>นาย</v>
          </cell>
          <cell r="I789" t="str">
            <v>นัฏฐาวุธ</v>
          </cell>
          <cell r="J789" t="str">
            <v>สุภาโพน</v>
          </cell>
          <cell r="K789">
            <v>1500200025761</v>
          </cell>
          <cell r="L789" t="str">
            <v>ฮอด</v>
          </cell>
          <cell r="M789" t="str">
            <v>เชียงใหม่ 3</v>
          </cell>
          <cell r="N789">
            <v>8</v>
          </cell>
          <cell r="O789" t="str">
            <v>สินเชื่อธนาคารประชาชน</v>
          </cell>
          <cell r="P789" t="str">
            <v>1.บุคคลค้ำประกัน</v>
          </cell>
          <cell r="Q789">
            <v>23328</v>
          </cell>
          <cell r="R789">
            <v>8162.56</v>
          </cell>
          <cell r="S789" t="str">
            <v>จังหวัดฮอด</v>
          </cell>
          <cell r="T789" t="str">
            <v>ผบE802</v>
          </cell>
          <cell r="U789">
            <v>2565</v>
          </cell>
          <cell r="V789" t="str">
            <v>ผบE901</v>
          </cell>
          <cell r="W789">
            <v>2565</v>
          </cell>
          <cell r="X789">
            <v>22</v>
          </cell>
          <cell r="Y789">
            <v>11</v>
          </cell>
          <cell r="Z789">
            <v>2565</v>
          </cell>
          <cell r="BC789">
            <v>1500</v>
          </cell>
          <cell r="BD789">
            <v>9</v>
          </cell>
          <cell r="BE789">
            <v>8</v>
          </cell>
          <cell r="BF789">
            <v>2567</v>
          </cell>
          <cell r="BG789">
            <v>0</v>
          </cell>
          <cell r="BH789" t="str">
            <v>-</v>
          </cell>
          <cell r="BI789" t="str">
            <v>-</v>
          </cell>
          <cell r="BJ789" t="str">
            <v>-</v>
          </cell>
          <cell r="BK789">
            <v>0</v>
          </cell>
          <cell r="BL789">
            <v>1265</v>
          </cell>
          <cell r="BM789">
            <v>0</v>
          </cell>
          <cell r="BN789" t="str">
            <v/>
          </cell>
          <cell r="BO789" t="str">
            <v/>
          </cell>
          <cell r="BP789" t="str">
            <v/>
          </cell>
          <cell r="BQ789" t="str">
            <v>-</v>
          </cell>
          <cell r="BR789" t="str">
            <v>-</v>
          </cell>
          <cell r="BS789" t="str">
            <v>-</v>
          </cell>
          <cell r="BT789" t="str">
            <v>นายนัฏฐาวุธ สุภาโพน</v>
          </cell>
          <cell r="BU789" t="str">
            <v>888165010301,
888165010302</v>
          </cell>
          <cell r="BV789"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9" t="str">
            <v>จำเลยที่ 1
จำเลยที่ 2
คู่สมรสจำเลยที่ 2
จำเลยที่ 3
คู่สมรสจำเลยที่ 3</v>
          </cell>
          <cell r="BX789" t="str">
            <v xml:space="preserve">1-5002-00025-76-1
3-5106-00238-52-1
3-5002-00155-27-0
3-5002-00165-04-6
1-5002-00104-42-3
</v>
          </cell>
          <cell r="BY789"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9" t="str">
            <v>พบทรัพย์</v>
          </cell>
          <cell r="CA789" t="str">
            <v>พบ</v>
          </cell>
        </row>
        <row r="790">
          <cell r="B790">
            <v>2261</v>
          </cell>
          <cell r="C790">
            <v>785</v>
          </cell>
          <cell r="G790">
            <v>800063699394</v>
          </cell>
          <cell r="H790" t="str">
            <v>นาย</v>
          </cell>
          <cell r="I790" t="str">
            <v>ชุติเดช</v>
          </cell>
          <cell r="J790" t="str">
            <v>จันทร์ณรงค์ชัย</v>
          </cell>
          <cell r="K790" t="str">
            <v>1-5099-01003-45-1</v>
          </cell>
          <cell r="L790" t="str">
            <v>สันกำแพง</v>
          </cell>
          <cell r="M790" t="str">
            <v>เชียงใหม่ 3</v>
          </cell>
          <cell r="N790">
            <v>8</v>
          </cell>
          <cell r="O790" t="str">
            <v>สินเชื่อธนาคารประชาชน</v>
          </cell>
          <cell r="P790" t="str">
            <v>1.บุคคลค้ำประกัน</v>
          </cell>
          <cell r="S790" t="str">
            <v>แขวงเชียงใหม่</v>
          </cell>
          <cell r="T790" t="str">
            <v>ผบE5686</v>
          </cell>
          <cell r="U790">
            <v>2564</v>
          </cell>
          <cell r="V790" t="str">
            <v>ผบE5197</v>
          </cell>
          <cell r="W790">
            <v>2565</v>
          </cell>
          <cell r="AA790">
            <v>25</v>
          </cell>
          <cell r="AB790">
            <v>7</v>
          </cell>
          <cell r="AC790">
            <v>2565</v>
          </cell>
          <cell r="BC790">
            <v>1200</v>
          </cell>
          <cell r="BD790">
            <v>24</v>
          </cell>
          <cell r="BE790">
            <v>1</v>
          </cell>
          <cell r="BF790">
            <v>2568</v>
          </cell>
          <cell r="BG790">
            <v>0</v>
          </cell>
          <cell r="BH790" t="str">
            <v>-</v>
          </cell>
          <cell r="BI790" t="str">
            <v>-</v>
          </cell>
          <cell r="BJ790" t="str">
            <v>-</v>
          </cell>
          <cell r="BK790">
            <v>0</v>
          </cell>
          <cell r="BL790">
            <v>1380</v>
          </cell>
          <cell r="BM790">
            <v>0</v>
          </cell>
          <cell r="BN790" t="str">
            <v/>
          </cell>
          <cell r="BO790" t="str">
            <v/>
          </cell>
          <cell r="BP790" t="str">
            <v/>
          </cell>
          <cell r="BQ790" t="str">
            <v>-</v>
          </cell>
          <cell r="BR790" t="str">
            <v>-</v>
          </cell>
          <cell r="BS790" t="str">
            <v>-</v>
          </cell>
          <cell r="BT790" t="str">
            <v>นายชุติเดช จันทร์ณรงค์ชัย</v>
          </cell>
          <cell r="BU790">
            <v>883263010384</v>
          </cell>
          <cell r="BV790" t="str">
            <v xml:space="preserve">1.นายชุติเดช  จันทร์ณรงค์ชัย
2.นายศุภฤกษ์  ต๊ะเรือน
3.นางไข่แก้ว  มีชัย
4.นางสาวขวัญใจ  วรเกษมศักดิ์
</v>
          </cell>
          <cell r="BW790" t="str">
            <v xml:space="preserve">จำเลยที่ 1
จำเลยที่ 2
ทายาทโดยธรรมของจำเลยที่ 3
จำเลยที่ 3
</v>
          </cell>
          <cell r="BX790" t="str">
            <v xml:space="preserve">1-5099-01003-45-1
1-5099-00983-10-0
3-5804-00260-18-2
1-1020-00564-48-5
</v>
          </cell>
          <cell r="BY79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90" t="str">
            <v>ไม่พบทรัพย์</v>
          </cell>
        </row>
        <row r="791">
          <cell r="B791">
            <v>2262</v>
          </cell>
          <cell r="C791">
            <v>786</v>
          </cell>
          <cell r="D791">
            <v>3</v>
          </cell>
          <cell r="E791">
            <v>8</v>
          </cell>
          <cell r="F791">
            <v>2566</v>
          </cell>
          <cell r="G791">
            <v>800082419931</v>
          </cell>
          <cell r="H791" t="str">
            <v>นาย</v>
          </cell>
          <cell r="I791" t="str">
            <v>เชิดชัย</v>
          </cell>
          <cell r="J791" t="str">
            <v>สุคำ</v>
          </cell>
          <cell r="K791">
            <v>3500600513467</v>
          </cell>
          <cell r="L791" t="str">
            <v>แม่ริม</v>
          </cell>
          <cell r="M791" t="str">
            <v>เชียงใหม่ 2</v>
          </cell>
          <cell r="N791">
            <v>8</v>
          </cell>
          <cell r="O791" t="str">
            <v>สินเชื่อธนาคารประชาชน</v>
          </cell>
          <cell r="P791" t="str">
            <v>1.บุคคลค้ำประกัน</v>
          </cell>
          <cell r="Q791">
            <v>54654</v>
          </cell>
          <cell r="R791">
            <v>24916.84</v>
          </cell>
          <cell r="S791" t="str">
            <v>แขวงเชียงใหม่</v>
          </cell>
          <cell r="T791" t="str">
            <v>ผบE1438</v>
          </cell>
          <cell r="U791">
            <v>2566</v>
          </cell>
          <cell r="V791" t="str">
            <v>ผบE3293</v>
          </cell>
          <cell r="W791">
            <v>2566</v>
          </cell>
          <cell r="X791">
            <v>16</v>
          </cell>
          <cell r="Y791">
            <v>5</v>
          </cell>
          <cell r="Z791">
            <v>2566</v>
          </cell>
          <cell r="BB791" t="str">
            <v>มีคำสั่งสืบทรัพย์ วันที่ 3/8/2566 // สืบแล้วรายงานผลวันที่</v>
          </cell>
          <cell r="BC791">
            <v>1200</v>
          </cell>
          <cell r="BD791">
            <v>10</v>
          </cell>
          <cell r="BE791">
            <v>6</v>
          </cell>
          <cell r="BF791">
            <v>2567</v>
          </cell>
          <cell r="BG791">
            <v>0</v>
          </cell>
          <cell r="BH791" t="str">
            <v>-</v>
          </cell>
          <cell r="BI791" t="str">
            <v>-</v>
          </cell>
          <cell r="BJ791" t="str">
            <v>-</v>
          </cell>
          <cell r="BK791">
            <v>0</v>
          </cell>
          <cell r="BL791">
            <v>2085</v>
          </cell>
          <cell r="BM791">
            <v>0</v>
          </cell>
          <cell r="BN791">
            <v>14</v>
          </cell>
          <cell r="BO791">
            <v>8</v>
          </cell>
          <cell r="BP791">
            <v>2567</v>
          </cell>
          <cell r="BQ791" t="str">
            <v>-</v>
          </cell>
          <cell r="BR791" t="str">
            <v>-</v>
          </cell>
          <cell r="BS791" t="str">
            <v>-</v>
          </cell>
          <cell r="BT791" t="str">
            <v>นายเชิดชัย สุคำ</v>
          </cell>
          <cell r="BU791">
            <v>800082419931</v>
          </cell>
          <cell r="BV791" t="str">
            <v>1.นายเชิดชัย  สุคำ
2.นางสาวอาฐิชา  จันทรารัตน์ศิริ
3.นางสาวอนุศนิยา  อัจฉริยวงศ์
4.นางณัฐชญา  แสกขุนทด</v>
          </cell>
          <cell r="BW791" t="str">
            <v>จำเลยที่ 1
คู่สมรสจำเลยที่ 1
จำเลยที่ 2
จำเลยที่ 3</v>
          </cell>
          <cell r="BX791" t="str">
            <v>3-5006-00513-46-7
3-3020-00261-98-3
8-5807-73002-05-8
3-3020-00940-70-8</v>
          </cell>
          <cell r="BY791"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1" t="str">
            <v>พบทรัพย์</v>
          </cell>
          <cell r="CB791">
            <v>4</v>
          </cell>
        </row>
        <row r="792">
          <cell r="B792">
            <v>2263</v>
          </cell>
          <cell r="C792">
            <v>787</v>
          </cell>
          <cell r="D792">
            <v>21</v>
          </cell>
          <cell r="E792">
            <v>8</v>
          </cell>
          <cell r="F792">
            <v>2566</v>
          </cell>
          <cell r="G792">
            <v>800081782453</v>
          </cell>
          <cell r="H792" t="str">
            <v>นางสาว</v>
          </cell>
          <cell r="I792" t="str">
            <v>ฐิติมา</v>
          </cell>
          <cell r="J792" t="str">
            <v>อุ่นเมืองอินทร์</v>
          </cell>
          <cell r="K792" t="str">
            <v>1-5099-00895-15-4</v>
          </cell>
          <cell r="L792" t="str">
            <v>สันทราย</v>
          </cell>
          <cell r="M792" t="str">
            <v>เชียงใหม่ 2</v>
          </cell>
          <cell r="N792">
            <v>8</v>
          </cell>
          <cell r="O792" t="str">
            <v>สินเชื่อธนาคารประชาชน</v>
          </cell>
          <cell r="P792" t="str">
            <v>1.บุคคลค้ำประกัน</v>
          </cell>
          <cell r="Q792">
            <v>103108.2</v>
          </cell>
          <cell r="R792">
            <v>43022.89</v>
          </cell>
          <cell r="S792" t="str">
            <v>แขวงเชียงใหม่</v>
          </cell>
          <cell r="T792" t="str">
            <v>ผบE2738</v>
          </cell>
          <cell r="U792">
            <v>2566</v>
          </cell>
          <cell r="V792" t="str">
            <v>ผบE4432</v>
          </cell>
          <cell r="W792">
            <v>2566</v>
          </cell>
          <cell r="X792">
            <v>12</v>
          </cell>
          <cell r="Y792">
            <v>6</v>
          </cell>
          <cell r="Z792">
            <v>2566</v>
          </cell>
          <cell r="BB792" t="str">
            <v>มีคำสั่งสืบทรัพย์ วันที่ 21/8/2566 // สืบแล้วรายงานผลวันที่ 7/12/2566</v>
          </cell>
          <cell r="BC792">
            <v>900</v>
          </cell>
          <cell r="BD792">
            <v>10</v>
          </cell>
          <cell r="BE792">
            <v>6</v>
          </cell>
          <cell r="BF792">
            <v>2567</v>
          </cell>
          <cell r="BG792">
            <v>0</v>
          </cell>
          <cell r="BH792" t="str">
            <v>-</v>
          </cell>
          <cell r="BI792" t="str">
            <v>-</v>
          </cell>
          <cell r="BJ792" t="str">
            <v>-</v>
          </cell>
          <cell r="BK792">
            <v>0</v>
          </cell>
          <cell r="BL792">
            <v>940</v>
          </cell>
          <cell r="BM792">
            <v>0</v>
          </cell>
          <cell r="BN792">
            <v>25</v>
          </cell>
          <cell r="BO792">
            <v>10</v>
          </cell>
          <cell r="BP792">
            <v>2567</v>
          </cell>
          <cell r="BQ792" t="str">
            <v>-</v>
          </cell>
          <cell r="BR792" t="str">
            <v>-</v>
          </cell>
          <cell r="BS792" t="str">
            <v>-</v>
          </cell>
          <cell r="BT792" t="str">
            <v>นางสาวฐิติมา อุ่นเมืองอินทร์</v>
          </cell>
          <cell r="BU792">
            <v>883266010023</v>
          </cell>
          <cell r="BV792" t="str">
            <v>1.นางสาวฐิติมา  อุ่นเมืองอินทร์
2.นางสาวสายฝน  สุนกาย
3.นายวัฒนา  วงค์หมึก</v>
          </cell>
          <cell r="BW792" t="str">
            <v>จำเลยที่ 1
จำเลยที่ 2
จำเลยที่ 3</v>
          </cell>
          <cell r="BX792" t="str">
            <v>1-5099-00895-15-4
3-5007-00340-71-8
1-5099-00957-17-6</v>
          </cell>
          <cell r="BY792"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2" t="str">
            <v>ไม่พบทรัพย์</v>
          </cell>
          <cell r="CB792">
            <v>3</v>
          </cell>
        </row>
        <row r="793">
          <cell r="B793">
            <v>2264</v>
          </cell>
          <cell r="C793">
            <v>788</v>
          </cell>
          <cell r="D793">
            <v>6</v>
          </cell>
          <cell r="E793">
            <v>9</v>
          </cell>
          <cell r="F793">
            <v>2566</v>
          </cell>
          <cell r="G793">
            <v>800059343817</v>
          </cell>
          <cell r="H793" t="str">
            <v>นาง</v>
          </cell>
          <cell r="I793" t="str">
            <v>งามพิศ</v>
          </cell>
          <cell r="J793" t="str">
            <v>อินต๊ะ</v>
          </cell>
          <cell r="K793" t="str">
            <v>3-5014-00202-13-2</v>
          </cell>
          <cell r="L793" t="str">
            <v>สันทราย</v>
          </cell>
          <cell r="M793" t="str">
            <v>เชียงใหม่ 2</v>
          </cell>
          <cell r="N793">
            <v>8</v>
          </cell>
          <cell r="O793" t="str">
            <v>สินเชื่อธนาคารประชาชน</v>
          </cell>
          <cell r="P793" t="str">
            <v>1.บุคคลค้ำประกัน</v>
          </cell>
          <cell r="Q793">
            <v>96265</v>
          </cell>
          <cell r="R793">
            <v>20217.240000000002</v>
          </cell>
          <cell r="S793" t="str">
            <v>แขวงเชียงใหม่</v>
          </cell>
          <cell r="T793" t="str">
            <v>ผบE2737</v>
          </cell>
          <cell r="U793">
            <v>2566</v>
          </cell>
          <cell r="V793" t="str">
            <v>ผบE4435</v>
          </cell>
          <cell r="W793">
            <v>2566</v>
          </cell>
          <cell r="X793">
            <v>12</v>
          </cell>
          <cell r="Y793">
            <v>6</v>
          </cell>
          <cell r="Z793">
            <v>2566</v>
          </cell>
          <cell r="BB793" t="str">
            <v>มีคำสั่งสืบทรัพย์ วันที่ 6/9/2566 // สืบแล้วรายงานผลวันที่ 16/12/2566 // เบิกสืบ 10/6/2567</v>
          </cell>
          <cell r="BC793">
            <v>1500</v>
          </cell>
          <cell r="BD793">
            <v>10</v>
          </cell>
          <cell r="BE793">
            <v>6</v>
          </cell>
          <cell r="BF793">
            <v>2567</v>
          </cell>
          <cell r="BG793">
            <v>0</v>
          </cell>
          <cell r="BH793" t="str">
            <v>-</v>
          </cell>
          <cell r="BI793" t="str">
            <v>-</v>
          </cell>
          <cell r="BJ793" t="str">
            <v>-</v>
          </cell>
          <cell r="BK793">
            <v>0</v>
          </cell>
          <cell r="BL793">
            <v>1645</v>
          </cell>
          <cell r="BM793">
            <v>0</v>
          </cell>
          <cell r="BN793">
            <v>25</v>
          </cell>
          <cell r="BO793">
            <v>10</v>
          </cell>
          <cell r="BP793">
            <v>2567</v>
          </cell>
          <cell r="BQ793" t="str">
            <v>-</v>
          </cell>
          <cell r="BR793" t="str">
            <v>-</v>
          </cell>
          <cell r="BS793" t="str">
            <v>-</v>
          </cell>
          <cell r="BT793" t="str">
            <v>นางงามพิศ อินต๊ะ</v>
          </cell>
          <cell r="BU793">
            <v>883266010024</v>
          </cell>
          <cell r="BV793" t="str">
            <v>1.นางสาวงามพิศ อินต๊ะ
2.นายเสน่ห์  อินต๊ะ
3.นางผานิตร  พานคำดาว
4.นายวิวัฒน์  พานคำดาว
5.นางสาววชิราภรณ์  ดมดอก</v>
          </cell>
          <cell r="BW793" t="str">
            <v>จำเลยที่ 1
คู่สมรสจำเลยที่ 1
จำเลยที่ 2
คู่สมรสจำเลยที่ 2
จำเลยที่ 3</v>
          </cell>
          <cell r="BX793" t="str">
            <v>3-5014-00202-13-2
3-5014-00201-67-5
3-5014-00202-23-0
3-5711-00065-50-4
3-5011-00228-62-4</v>
          </cell>
          <cell r="BY793"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3" t="str">
            <v>พบทรัพย์</v>
          </cell>
          <cell r="CB793">
            <v>5</v>
          </cell>
        </row>
        <row r="794">
          <cell r="B794">
            <v>2265</v>
          </cell>
          <cell r="C794">
            <v>789</v>
          </cell>
          <cell r="D794">
            <v>6</v>
          </cell>
          <cell r="E794">
            <v>9</v>
          </cell>
          <cell r="F794">
            <v>2566</v>
          </cell>
          <cell r="G794">
            <v>800085947532</v>
          </cell>
          <cell r="H794" t="str">
            <v>นางสาว</v>
          </cell>
          <cell r="I794" t="str">
            <v xml:space="preserve">รัตนาภรณ์ </v>
          </cell>
          <cell r="J794" t="str">
            <v>พงษ์ตัน</v>
          </cell>
          <cell r="K794">
            <v>1509901584551</v>
          </cell>
          <cell r="L794" t="str">
            <v>สันทราย</v>
          </cell>
          <cell r="M794" t="str">
            <v>เชียงใหม่ 2</v>
          </cell>
          <cell r="N794">
            <v>8</v>
          </cell>
          <cell r="O794" t="str">
            <v>สินเชื่อธนาคารประชาชน</v>
          </cell>
          <cell r="P794" t="str">
            <v>1.บุคคลค้ำประกัน</v>
          </cell>
          <cell r="Q794">
            <v>55988</v>
          </cell>
          <cell r="R794">
            <v>22725.16</v>
          </cell>
          <cell r="S794" t="str">
            <v>แขวงเชียงใหม่</v>
          </cell>
          <cell r="T794" t="str">
            <v>ผบE1467</v>
          </cell>
          <cell r="U794">
            <v>2566</v>
          </cell>
          <cell r="V794" t="str">
            <v>ผบE4441</v>
          </cell>
          <cell r="W794">
            <v>2566</v>
          </cell>
          <cell r="X794">
            <v>12</v>
          </cell>
          <cell r="Y794">
            <v>6</v>
          </cell>
          <cell r="Z794">
            <v>2566</v>
          </cell>
          <cell r="BB794" t="str">
            <v>มีคำสั่งสืบทรัพย์ วันที่ 6/9/2566 // สืบแล้วรายงานผลวันที่ 16/12/2566</v>
          </cell>
          <cell r="BC794">
            <v>900</v>
          </cell>
          <cell r="BD794">
            <v>10</v>
          </cell>
          <cell r="BE794">
            <v>6</v>
          </cell>
          <cell r="BF794">
            <v>2567</v>
          </cell>
          <cell r="BG794">
            <v>0</v>
          </cell>
          <cell r="BH794" t="str">
            <v>-</v>
          </cell>
          <cell r="BI794" t="str">
            <v>-</v>
          </cell>
          <cell r="BJ794" t="str">
            <v>-</v>
          </cell>
          <cell r="BK794">
            <v>0</v>
          </cell>
          <cell r="BL794">
            <v>1190</v>
          </cell>
          <cell r="BM794">
            <v>0</v>
          </cell>
          <cell r="BN794">
            <v>25</v>
          </cell>
          <cell r="BO794">
            <v>10</v>
          </cell>
          <cell r="BP794">
            <v>2567</v>
          </cell>
          <cell r="BQ794" t="str">
            <v>-</v>
          </cell>
          <cell r="BR794" t="str">
            <v>-</v>
          </cell>
          <cell r="BS794" t="str">
            <v>-</v>
          </cell>
          <cell r="BT794" t="str">
            <v>นางสาวรัตนาภรณ์  พงษ์ตัน</v>
          </cell>
          <cell r="BU794">
            <v>883265010850</v>
          </cell>
          <cell r="BV794" t="str">
            <v>1.นางสาวรัตนาภรณ์  พงษ์ตัน
2.นายธนกฤต  โตวิเชียร
3.นางสาวกัญจน์ชนา  มูลละ</v>
          </cell>
          <cell r="BW794" t="str">
            <v xml:space="preserve">จำเลยที่ 1
จำเลยที่ 2
จำเลยที่ 3 
</v>
          </cell>
          <cell r="BX794" t="str">
            <v>1-5099-01584-55-1
1-5099-01532--42-0
1-5099-01519-66-1</v>
          </cell>
          <cell r="BY794"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4" t="str">
            <v>พบทรัพย์</v>
          </cell>
          <cell r="CB794">
            <v>3</v>
          </cell>
        </row>
        <row r="795">
          <cell r="B795">
            <v>2266</v>
          </cell>
          <cell r="C795">
            <v>790</v>
          </cell>
          <cell r="G795">
            <v>800076818585</v>
          </cell>
          <cell r="H795" t="str">
            <v>ว่าที่ร้อยตรี</v>
          </cell>
          <cell r="I795" t="str">
            <v>ณัฐสิมา</v>
          </cell>
          <cell r="J795" t="str">
            <v>ถนอมบุญ</v>
          </cell>
          <cell r="K795" t="str">
            <v>1 5099 01032 29 0</v>
          </cell>
          <cell r="L795" t="str">
            <v>แม่โจ้</v>
          </cell>
          <cell r="M795" t="str">
            <v>เชียงใหม่ 2</v>
          </cell>
          <cell r="N795">
            <v>8</v>
          </cell>
          <cell r="O795" t="str">
            <v>สินเชื่อธนาคารประชาชน</v>
          </cell>
          <cell r="P795" t="str">
            <v>1.บุคคลค้ำประกัน</v>
          </cell>
          <cell r="Q795">
            <v>69067.14</v>
          </cell>
          <cell r="R795">
            <v>27201.83</v>
          </cell>
          <cell r="S795" t="str">
            <v>แขวงเชียงใหม่</v>
          </cell>
          <cell r="T795" t="str">
            <v>ผบE7158</v>
          </cell>
          <cell r="U795">
            <v>2565</v>
          </cell>
          <cell r="V795" t="str">
            <v>ผบE139</v>
          </cell>
          <cell r="W795">
            <v>2566</v>
          </cell>
          <cell r="X795">
            <v>17</v>
          </cell>
          <cell r="Y795">
            <v>1</v>
          </cell>
          <cell r="Z795">
            <v>2566</v>
          </cell>
          <cell r="BB795" t="str">
            <v>มีคำสั่งสืบทรัพย์ วันที่ 7/9/2566 // สืบแล้วรายงานผลวันที่ 7/12/2566</v>
          </cell>
          <cell r="BC795">
            <v>1200</v>
          </cell>
          <cell r="BD795">
            <v>10</v>
          </cell>
          <cell r="BE795">
            <v>6</v>
          </cell>
          <cell r="BF795">
            <v>2567</v>
          </cell>
          <cell r="BG795">
            <v>0</v>
          </cell>
          <cell r="BH795" t="str">
            <v>-</v>
          </cell>
          <cell r="BI795" t="str">
            <v>-</v>
          </cell>
          <cell r="BJ795" t="str">
            <v>-</v>
          </cell>
          <cell r="BK795">
            <v>0</v>
          </cell>
          <cell r="BL795">
            <v>1485</v>
          </cell>
          <cell r="BM795">
            <v>0</v>
          </cell>
          <cell r="BN795" t="str">
            <v/>
          </cell>
          <cell r="BO795" t="str">
            <v/>
          </cell>
          <cell r="BP795" t="str">
            <v/>
          </cell>
          <cell r="BQ795" t="str">
            <v>-</v>
          </cell>
          <cell r="BR795" t="str">
            <v>-</v>
          </cell>
          <cell r="BS795" t="str">
            <v>-</v>
          </cell>
          <cell r="BT795" t="str">
            <v>ว่าที่ร้อยตรีณัฐสิมา ถนอมบุญ</v>
          </cell>
          <cell r="BU795">
            <v>883265010433</v>
          </cell>
          <cell r="BV795" t="str">
            <v>1.ว่าที่ร้อยตรีหญิงณัฐสิมา  ถนอมบุญ
2.ว่าที่ร้อยตรีหญิงอรนภา  แสนเกรียง
3.นางชญาณ์นันท์  บัวเกตุ
4.นายเอกชัย  บัวเกตุ</v>
          </cell>
          <cell r="BW795" t="str">
            <v>จำเลยที่ 1
จำเลยที่ 2
จำเลยที่ 3
คู่สมรสจำเลยที่ 3</v>
          </cell>
          <cell r="BX795" t="str">
            <v>1-5099-01032-29-0
1-5099-01016-87-1
3-5014-00137-87-0
3-8106-00038-81-2</v>
          </cell>
          <cell r="BY79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5" t="str">
            <v>ไม่พบทรัพย์</v>
          </cell>
          <cell r="CB795">
            <v>4</v>
          </cell>
        </row>
        <row r="796">
          <cell r="B796">
            <v>2267</v>
          </cell>
          <cell r="C796">
            <v>791</v>
          </cell>
          <cell r="G796">
            <v>800145587260</v>
          </cell>
          <cell r="H796" t="str">
            <v>นาย</v>
          </cell>
          <cell r="I796" t="str">
            <v xml:space="preserve">กิตติ </v>
          </cell>
          <cell r="J796" t="str">
            <v>อุ่นเรือน</v>
          </cell>
          <cell r="K796">
            <v>1500700113375</v>
          </cell>
          <cell r="L796" t="str">
            <v>แม่โจ้</v>
          </cell>
          <cell r="M796" t="str">
            <v>เชียงใหม่ 2</v>
          </cell>
          <cell r="N796">
            <v>8</v>
          </cell>
          <cell r="O796" t="str">
            <v>สินเชื่อธนาคารประชาชน</v>
          </cell>
          <cell r="P796" t="str">
            <v>1.บุคคลค้ำประกัน</v>
          </cell>
          <cell r="Q796">
            <v>45833</v>
          </cell>
          <cell r="R796">
            <v>3717.47</v>
          </cell>
          <cell r="S796" t="str">
            <v>แขวงเชียงดาว</v>
          </cell>
          <cell r="T796" t="str">
            <v>ผบE16</v>
          </cell>
          <cell r="U796">
            <v>2566</v>
          </cell>
          <cell r="V796" t="str">
            <v>ผบE96</v>
          </cell>
          <cell r="W796">
            <v>2566</v>
          </cell>
          <cell r="X796">
            <v>6</v>
          </cell>
          <cell r="Y796">
            <v>2</v>
          </cell>
          <cell r="Z796">
            <v>2566</v>
          </cell>
          <cell r="BB796" t="str">
            <v>มีคำสั่งสืบทรัพย์ วันที่ 7/9/2566 // สืบแล้วรายงานผลวันที่ 7/12/2566</v>
          </cell>
          <cell r="BC796">
            <v>600</v>
          </cell>
          <cell r="BD796">
            <v>10</v>
          </cell>
          <cell r="BE796">
            <v>6</v>
          </cell>
          <cell r="BF796">
            <v>2567</v>
          </cell>
          <cell r="BG796">
            <v>0</v>
          </cell>
          <cell r="BH796" t="str">
            <v>-</v>
          </cell>
          <cell r="BI796" t="str">
            <v>-</v>
          </cell>
          <cell r="BJ796" t="str">
            <v>-</v>
          </cell>
          <cell r="BK796">
            <v>0</v>
          </cell>
          <cell r="BL796">
            <v>945</v>
          </cell>
          <cell r="BM796">
            <v>0</v>
          </cell>
          <cell r="BN796" t="str">
            <v/>
          </cell>
          <cell r="BO796" t="str">
            <v/>
          </cell>
          <cell r="BP796" t="str">
            <v/>
          </cell>
          <cell r="BQ796" t="str">
            <v>-</v>
          </cell>
          <cell r="BR796" t="str">
            <v>-</v>
          </cell>
          <cell r="BS796" t="str">
            <v>-</v>
          </cell>
          <cell r="BT796" t="str">
            <v>นายกิตติ  อุ่นเรือน</v>
          </cell>
          <cell r="BU796">
            <v>883265010855</v>
          </cell>
          <cell r="BV796" t="str">
            <v>1.นายกิตติ  อุ่นเรือน
2.นายณัฐพงค์  เรือนงาม</v>
          </cell>
          <cell r="BW796" t="str">
            <v>จำเลยที่ 1
จำเลยที่ 2</v>
          </cell>
          <cell r="BX796" t="str">
            <v>1-5007-00113-37-5
1-5005-00086-17-1</v>
          </cell>
          <cell r="BY796"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6" t="str">
            <v>ไม่พบทรัพย์</v>
          </cell>
          <cell r="CB796">
            <v>2</v>
          </cell>
        </row>
        <row r="797">
          <cell r="B797">
            <v>2268</v>
          </cell>
          <cell r="C797">
            <v>792</v>
          </cell>
          <cell r="D797">
            <v>4</v>
          </cell>
          <cell r="E797">
            <v>8</v>
          </cell>
          <cell r="F797">
            <v>2566</v>
          </cell>
          <cell r="G797">
            <v>800102279513</v>
          </cell>
          <cell r="H797" t="str">
            <v>นางสาว</v>
          </cell>
          <cell r="I797" t="str">
            <v>ลลิภัทร</v>
          </cell>
          <cell r="J797" t="str">
            <v>คัมภีระ</v>
          </cell>
          <cell r="K797">
            <v>3501300819595</v>
          </cell>
          <cell r="L797" t="str">
            <v>เชียงใหม่</v>
          </cell>
          <cell r="M797" t="str">
            <v>เชียงใหม่ 1</v>
          </cell>
          <cell r="N797">
            <v>8</v>
          </cell>
          <cell r="O797" t="str">
            <v>สินเชื่อธนาคารประชาชน</v>
          </cell>
          <cell r="P797" t="str">
            <v>1.บุคคลค้ำประกัน</v>
          </cell>
          <cell r="Q797">
            <v>197696</v>
          </cell>
          <cell r="R797">
            <v>29343.73</v>
          </cell>
          <cell r="S797" t="str">
            <v>แขวงเชียงใหม่</v>
          </cell>
          <cell r="T797" t="str">
            <v>ผบE6235</v>
          </cell>
          <cell r="U797">
            <v>2565</v>
          </cell>
          <cell r="V797" t="str">
            <v>ผบE8430</v>
          </cell>
          <cell r="W797">
            <v>2565</v>
          </cell>
          <cell r="X797">
            <v>28</v>
          </cell>
          <cell r="Y797">
            <v>11</v>
          </cell>
          <cell r="Z797">
            <v>2565</v>
          </cell>
          <cell r="BB797" t="str">
            <v>มีคำสั่งสืบทรัพย์ วันที่ 4/8/2566 // สืบแล้วรายงานผลวันที่ 8/12/2566//คำสั่งสืบทรัพย์ครั้งที่ 2 (2/4/2568)//รายงานผลสืบทรัพย์ ครั้งที่ 2 วันที่ 4/6/2568</v>
          </cell>
          <cell r="BC797">
            <v>600</v>
          </cell>
          <cell r="BD797">
            <v>12</v>
          </cell>
          <cell r="BE797">
            <v>7</v>
          </cell>
          <cell r="BF797">
            <v>2567</v>
          </cell>
          <cell r="BG797">
            <v>0</v>
          </cell>
          <cell r="BH797" t="str">
            <v>-</v>
          </cell>
          <cell r="BI797" t="str">
            <v>-</v>
          </cell>
          <cell r="BJ797" t="str">
            <v>-</v>
          </cell>
          <cell r="BK797">
            <v>0</v>
          </cell>
          <cell r="BL797">
            <v>915</v>
          </cell>
          <cell r="BM797">
            <v>0</v>
          </cell>
          <cell r="BN797">
            <v>24</v>
          </cell>
          <cell r="BO797">
            <v>10</v>
          </cell>
          <cell r="BP797">
            <v>2567</v>
          </cell>
          <cell r="BQ797" t="str">
            <v>-</v>
          </cell>
          <cell r="BR797" t="str">
            <v>-</v>
          </cell>
          <cell r="BS797" t="str">
            <v>-</v>
          </cell>
          <cell r="BT797" t="str">
            <v>นางสาวลลิภัทร คัมภีระ</v>
          </cell>
          <cell r="BU797">
            <v>883165010124</v>
          </cell>
          <cell r="BV797" t="str">
            <v>1.นางสาวลลิภัทร  คัมภีระ
2.นายฉัตรินทร์  มะโน</v>
          </cell>
          <cell r="BW797" t="str">
            <v>จำเลยที่ 1
จำเลยที่ 2</v>
          </cell>
          <cell r="BX797" t="str">
            <v>3-5013-00819-59-6
1-5099-01338-41-1</v>
          </cell>
          <cell r="BY797"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7" t="str">
            <v>ไม่พบทรัพย์</v>
          </cell>
          <cell r="CB797">
            <v>2</v>
          </cell>
          <cell r="CD797" t="str">
            <v>1.นางสาวลลิภัทร  คัมภีระ
2.นายฉัตรินทร์  มะโน</v>
          </cell>
          <cell r="CE797" t="str">
            <v>จำเลยที่ 1
จำเลยที่ 2</v>
          </cell>
          <cell r="CF797" t="str">
            <v>3-5013-00819-59-6
1-5099-01338-41-1</v>
          </cell>
          <cell r="CG797"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CH797" t="str">
            <v>ไม่พบทรัพย์</v>
          </cell>
          <cell r="CJ797">
            <v>2</v>
          </cell>
          <cell r="CK797" t="str">
            <v>นุสบา</v>
          </cell>
        </row>
        <row r="798">
          <cell r="B798">
            <v>2269</v>
          </cell>
          <cell r="C798">
            <v>793</v>
          </cell>
          <cell r="D798">
            <v>4</v>
          </cell>
          <cell r="E798">
            <v>8</v>
          </cell>
          <cell r="F798">
            <v>2566</v>
          </cell>
          <cell r="G798">
            <v>800099092846</v>
          </cell>
          <cell r="H798" t="str">
            <v>นางสาว</v>
          </cell>
          <cell r="I798" t="str">
            <v>มณฑน์รัตน์</v>
          </cell>
          <cell r="J798" t="str">
            <v>จิตรทรวง</v>
          </cell>
          <cell r="K798">
            <v>3500600172422</v>
          </cell>
          <cell r="L798" t="str">
            <v>เชียงใหม่</v>
          </cell>
          <cell r="M798" t="str">
            <v>เชียงใหม่ 1</v>
          </cell>
          <cell r="N798">
            <v>8</v>
          </cell>
          <cell r="O798" t="str">
            <v>สินเชื่อธนาคารประชาชน</v>
          </cell>
          <cell r="P798" t="str">
            <v>1.บุคคลค้ำประกัน</v>
          </cell>
          <cell r="Q798">
            <v>130325</v>
          </cell>
          <cell r="R798">
            <v>34665.800000000003</v>
          </cell>
          <cell r="S798" t="str">
            <v>แขวงเชียงใหม่</v>
          </cell>
          <cell r="T798" t="str">
            <v>ผบE7139</v>
          </cell>
          <cell r="U798">
            <v>2565</v>
          </cell>
          <cell r="V798" t="str">
            <v>ผบE245</v>
          </cell>
          <cell r="W798">
            <v>2566</v>
          </cell>
          <cell r="X798">
            <v>17</v>
          </cell>
          <cell r="Y798">
            <v>1</v>
          </cell>
          <cell r="Z798">
            <v>2566</v>
          </cell>
          <cell r="BB798" t="str">
            <v>มีคำสั่งสืบทรัพย์ วันที่ 4/8/2566 // สืบแล้วรายงานผลวันที่ 8/12/2566//คำสั่งสืบทรัพย์ครั้งที่ 2 (2/4/2568)//รายงานผลสืบ วันที่ 14/5/2568</v>
          </cell>
          <cell r="BC798">
            <v>900</v>
          </cell>
          <cell r="BD798">
            <v>12</v>
          </cell>
          <cell r="BE798">
            <v>7</v>
          </cell>
          <cell r="BF798">
            <v>2567</v>
          </cell>
          <cell r="BG798">
            <v>0</v>
          </cell>
          <cell r="BH798" t="str">
            <v>-</v>
          </cell>
          <cell r="BI798" t="str">
            <v>-</v>
          </cell>
          <cell r="BJ798" t="str">
            <v>-</v>
          </cell>
          <cell r="BK798">
            <v>0</v>
          </cell>
          <cell r="BL798">
            <v>1300</v>
          </cell>
          <cell r="BM798">
            <v>0</v>
          </cell>
          <cell r="BN798">
            <v>24</v>
          </cell>
          <cell r="BO798">
            <v>10</v>
          </cell>
          <cell r="BP798">
            <v>2567</v>
          </cell>
          <cell r="BQ798" t="str">
            <v>-</v>
          </cell>
          <cell r="BR798" t="str">
            <v>-</v>
          </cell>
          <cell r="BS798" t="str">
            <v>-</v>
          </cell>
          <cell r="BT798" t="str">
            <v>นางสาวมณฑน์รัตน์ จิตรทรวง</v>
          </cell>
          <cell r="BU798">
            <v>883165010179</v>
          </cell>
          <cell r="BV798" t="str">
            <v>1.มณฑน์รัตน์  จิตรทรวง
2.นางสาวมัทนา  รินฤาษี
3.นางบุณยากรณ์  รินทร์ทา</v>
          </cell>
          <cell r="BW798" t="str">
            <v>จำเลยที่ 1
จำเลยที่ 2
จำเลยที่ 3</v>
          </cell>
          <cell r="BX798" t="str">
            <v>3-5006-00172-42-2
1-5016-00014-12-1
3-5012-00636-88-1</v>
          </cell>
          <cell r="BY798"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8" t="str">
            <v>ไม่พบทรัพย์</v>
          </cell>
          <cell r="CB798">
            <v>3</v>
          </cell>
          <cell r="CD798" t="str">
            <v>1.มณฑน์รัตน์  จิตรทรวง
2.นางสาวมัทนา  รินฤาษี
3.นางบุณยากรณ์  รินทร์ทา</v>
          </cell>
          <cell r="CE798" t="str">
            <v>จำเลยที่ 1
จำเลยที่ 2
จำเลยที่ 3</v>
          </cell>
          <cell r="CF798" t="str">
            <v>3-5006-00172-42-2
1-5016-00014-12-1
3-5012-00636-88-1</v>
          </cell>
          <cell r="CG798"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CH798" t="str">
            <v>ไม่พบทรัพย์</v>
          </cell>
          <cell r="CJ798">
            <v>3</v>
          </cell>
          <cell r="CK798" t="str">
            <v>นุสบา</v>
          </cell>
          <cell r="CL798">
            <v>244126</v>
          </cell>
          <cell r="CT798">
            <v>244126</v>
          </cell>
        </row>
        <row r="799">
          <cell r="B799">
            <v>2270</v>
          </cell>
          <cell r="C799">
            <v>794</v>
          </cell>
          <cell r="D799">
            <v>4</v>
          </cell>
          <cell r="E799">
            <v>8</v>
          </cell>
          <cell r="F799">
            <v>2566</v>
          </cell>
          <cell r="G799">
            <v>800027845919</v>
          </cell>
          <cell r="H799" t="str">
            <v>นาง</v>
          </cell>
          <cell r="I799" t="str">
            <v>สุนิสา</v>
          </cell>
          <cell r="J799" t="str">
            <v>จินะชิต</v>
          </cell>
          <cell r="K799">
            <v>3500100044581</v>
          </cell>
          <cell r="L799" t="str">
            <v>เชียงใหม่</v>
          </cell>
          <cell r="M799" t="str">
            <v>เชียงใหม่ 1</v>
          </cell>
          <cell r="N799">
            <v>8</v>
          </cell>
          <cell r="O799" t="str">
            <v>พัฒนากลุ่มอาชีพ (เกื้อกูล)</v>
          </cell>
          <cell r="P799" t="str">
            <v>1.บุคคลค้ำประกัน</v>
          </cell>
          <cell r="Q799">
            <v>1638273.58</v>
          </cell>
          <cell r="R799">
            <v>199719.22</v>
          </cell>
          <cell r="S799" t="str">
            <v>จังหวัดเชียงใหม่</v>
          </cell>
          <cell r="T799" t="str">
            <v>ผบ.2004</v>
          </cell>
          <cell r="U799">
            <v>2562</v>
          </cell>
          <cell r="V799" t="str">
            <v>ผบ.2360</v>
          </cell>
          <cell r="W799">
            <v>2562</v>
          </cell>
          <cell r="AA799">
            <v>28</v>
          </cell>
          <cell r="AB799">
            <v>10</v>
          </cell>
          <cell r="AC799">
            <v>2562</v>
          </cell>
          <cell r="BB799" t="str">
            <v>มีคำสั่งสืบทรัพย์ วันที่ 4/8/2566 รายงานผลวันที่ 8/12/2566 // สืบครั้งที่ 2 รายงานผลสืบ 21/1/2568</v>
          </cell>
          <cell r="BC799" t="str">
            <v>1500,
1500</v>
          </cell>
          <cell r="BD799" t="str">
            <v>25
20</v>
          </cell>
          <cell r="BE799" t="str">
            <v>10
6</v>
          </cell>
          <cell r="BF799" t="str">
            <v>2567
2568</v>
          </cell>
          <cell r="BG799">
            <v>0</v>
          </cell>
          <cell r="BH799" t="str">
            <v>-</v>
          </cell>
          <cell r="BI799" t="str">
            <v>-</v>
          </cell>
          <cell r="BJ799" t="str">
            <v>-</v>
          </cell>
          <cell r="BK799">
            <v>0</v>
          </cell>
          <cell r="BL799" t="str">
            <v>1775,
1795</v>
          </cell>
          <cell r="BM799">
            <v>0</v>
          </cell>
          <cell r="BN799" t="str">
            <v/>
          </cell>
          <cell r="BO799" t="str">
            <v/>
          </cell>
          <cell r="BP799" t="str">
            <v/>
          </cell>
          <cell r="BQ799" t="str">
            <v>-</v>
          </cell>
          <cell r="BR799" t="str">
            <v>-</v>
          </cell>
          <cell r="BS799" t="str">
            <v>-</v>
          </cell>
          <cell r="BT799" t="str">
            <v>นางสุนิสา จินะชิต</v>
          </cell>
          <cell r="BU799">
            <v>883162011068</v>
          </cell>
          <cell r="BV799" t="str">
            <v>1.นางสุนิสา  จินะชิต
2.นางศิริพร  พรพิพัฒน์ไพบูลย์
3.นางเยาวนิจ  เนตรศุขำ
4.นายจินดา  เนตรศุขำ
5.นายปรีชา  ตันวัฒนานันท์</v>
          </cell>
          <cell r="BW799" t="str">
            <v xml:space="preserve">จำเลยที่ 1
จำเลยที่ 2
จำเลยที่ 3
คู่สมรสจำเลยที่ 3
จำเลยที่ 4
</v>
          </cell>
          <cell r="BX799" t="str">
            <v>3-5001-00044-58-1
3-5001-00353-42-8
3-5007-00123-02-4
3-5007-00123-01-6
3-5099-00175-30-1</v>
          </cell>
          <cell r="BY79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9" t="str">
            <v>ไม่พบทรัพย์</v>
          </cell>
          <cell r="CB799">
            <v>5</v>
          </cell>
          <cell r="CC799" t="str">
            <v>ลลิตา</v>
          </cell>
          <cell r="CD799" t="str">
            <v>1.นางสุนิสา  จินะชิต
2.นางศิริพร  พรพิพัฒน์ไพบูลย์
3.นางเยาวนิจ  เนตรศุขำ
4.นายจินดา  เนตรศุขำ
5.นายปรีชา  ตันวัฒนานันท์</v>
          </cell>
          <cell r="CE799" t="str">
            <v xml:space="preserve">จำเลยที่ 1
จำเลยที่ 2
จำเลยที่ 3
คู่สมรสจำเลยที่ 3
จำเลยที่ 4
</v>
          </cell>
          <cell r="CF799" t="str">
            <v>3-5001-00044-58-1
3-5001-00353-42-8
3-5007-00123-02-4
3-5007-00123-01-6
3-5099-00175-30-1</v>
          </cell>
          <cell r="CG79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9" t="str">
            <v>ไม่พบ</v>
          </cell>
          <cell r="CJ799">
            <v>5</v>
          </cell>
          <cell r="CK799" t="str">
            <v>นุสบา</v>
          </cell>
          <cell r="CL799">
            <v>244036</v>
          </cell>
          <cell r="CM799">
            <v>244127</v>
          </cell>
          <cell r="CT799">
            <v>244036</v>
          </cell>
          <cell r="CU799">
            <v>244127</v>
          </cell>
        </row>
        <row r="800">
          <cell r="B800">
            <v>2271</v>
          </cell>
          <cell r="C800">
            <v>795</v>
          </cell>
          <cell r="D800">
            <v>8</v>
          </cell>
          <cell r="E800">
            <v>8</v>
          </cell>
          <cell r="F800">
            <v>2566</v>
          </cell>
          <cell r="G800">
            <v>800031874046</v>
          </cell>
          <cell r="H800" t="str">
            <v>นาย</v>
          </cell>
          <cell r="I800" t="str">
            <v>ดำเนิน</v>
          </cell>
          <cell r="J800" t="str">
            <v>ชัยมณี</v>
          </cell>
          <cell r="K800" t="str">
            <v>3 5015 00518 16 6</v>
          </cell>
          <cell r="L800" t="str">
            <v>หนองหอย</v>
          </cell>
          <cell r="M800" t="str">
            <v>เชียงใหม่ 1</v>
          </cell>
          <cell r="N800">
            <v>8</v>
          </cell>
          <cell r="O800" t="str">
            <v>สินเชื่อสวัสดิการ</v>
          </cell>
          <cell r="P800" t="str">
            <v>1.บุคคลค้ำประกัน</v>
          </cell>
          <cell r="Q800">
            <v>96054.93</v>
          </cell>
          <cell r="R800">
            <v>15125.83</v>
          </cell>
          <cell r="S800" t="str">
            <v>แขวงเชียงใหม่</v>
          </cell>
          <cell r="T800" t="str">
            <v>ผบE2728</v>
          </cell>
          <cell r="U800">
            <v>2566</v>
          </cell>
          <cell r="V800" t="str">
            <v>ผบE4411</v>
          </cell>
          <cell r="W800">
            <v>2566</v>
          </cell>
          <cell r="X800">
            <v>12</v>
          </cell>
          <cell r="Y800">
            <v>6</v>
          </cell>
          <cell r="Z800">
            <v>2566</v>
          </cell>
          <cell r="BB800" t="str">
            <v>มีคำสั่งสืบทรัพย์ วันที่ 8/8/2566 // สืบแล้วรายงานผลวันที่ 8/12/2566//คำสั่งสืบทรัพย์ครั้งที่ 2 (2/4/2568)//รายงานผลสืบ วันที่ 13/6/2568</v>
          </cell>
          <cell r="BC800">
            <v>1200</v>
          </cell>
          <cell r="BD800">
            <v>12</v>
          </cell>
          <cell r="BE800">
            <v>7</v>
          </cell>
          <cell r="BF800">
            <v>2567</v>
          </cell>
          <cell r="BG800">
            <v>0</v>
          </cell>
          <cell r="BH800" t="str">
            <v>-</v>
          </cell>
          <cell r="BI800" t="str">
            <v>-</v>
          </cell>
          <cell r="BJ800" t="str">
            <v>-</v>
          </cell>
          <cell r="BK800">
            <v>0</v>
          </cell>
          <cell r="BL800">
            <v>1190</v>
          </cell>
          <cell r="BM800">
            <v>0</v>
          </cell>
          <cell r="BN800" t="str">
            <v/>
          </cell>
          <cell r="BO800" t="str">
            <v/>
          </cell>
          <cell r="BP800" t="str">
            <v/>
          </cell>
          <cell r="BQ800" t="str">
            <v>-</v>
          </cell>
          <cell r="BR800" t="str">
            <v>-</v>
          </cell>
          <cell r="BS800" t="str">
            <v>-</v>
          </cell>
          <cell r="BT800" t="str">
            <v>นายดำเนิน ชัยมณี</v>
          </cell>
          <cell r="BU800">
            <v>883166010005</v>
          </cell>
          <cell r="BV800" t="str">
            <v>1.นายดำเนิน  ชัยมณี
2.นางนลิน  ชัยมณี
3.นายเอกรินทร์  แก้วมณีวรรณ์
4.นายชัยศิริ  ชัว</v>
          </cell>
          <cell r="BW800" t="str">
            <v xml:space="preserve">จำเลยที่ 1
คู่สมรสจำเลยที่ 1
จำเลยที่ 2
จำเลยที่ 3
</v>
          </cell>
          <cell r="BX800" t="str">
            <v>3-5015-00518-16-6
3-5001-00382-21-5
3-5001-00268-80-3
5-5099-00095-90-8</v>
          </cell>
          <cell r="BY80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800" t="str">
            <v>ไม่พบทรัพย์</v>
          </cell>
          <cell r="CB800">
            <v>4</v>
          </cell>
          <cell r="CD800" t="str">
            <v>1.นายดำเนิน  ชัยมณี
2.นางนลิน  ชัยมณี
3.นายเอกรินทร์  แก้วมณีวรรณ์
4.นายชัยศิริ  ชัว</v>
          </cell>
          <cell r="CE800" t="str">
            <v xml:space="preserve">จำเลยที่ 1
คู่สมรสจำเลยที่ 1
จำเลยที่ 2
จำเลยที่ 3
</v>
          </cell>
          <cell r="CF800" t="str">
            <v>3-5015-00518-16-6
3-5001-00382-21-5
3-5001-00268-80-3
5-5099-00095-90-8</v>
          </cell>
          <cell r="CG80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CH800" t="str">
            <v>ไม่พบทรัพย์</v>
          </cell>
          <cell r="CJ800">
            <v>4</v>
          </cell>
          <cell r="CK800" t="str">
            <v>นุสบา</v>
          </cell>
        </row>
        <row r="801">
          <cell r="B801">
            <v>2272</v>
          </cell>
          <cell r="C801">
            <v>796</v>
          </cell>
          <cell r="D801">
            <v>11</v>
          </cell>
          <cell r="E801">
            <v>8</v>
          </cell>
          <cell r="F801">
            <v>2566</v>
          </cell>
          <cell r="G801">
            <v>800054826030</v>
          </cell>
          <cell r="H801" t="str">
            <v>นาง</v>
          </cell>
          <cell r="I801" t="str">
            <v>เกสรา</v>
          </cell>
          <cell r="J801" t="str">
            <v>ไอ่มี</v>
          </cell>
          <cell r="K801">
            <v>5570100082781</v>
          </cell>
          <cell r="L801" t="str">
            <v>ช้างคลาน</v>
          </cell>
          <cell r="M801" t="str">
            <v>เชียงใหม่ 1</v>
          </cell>
          <cell r="N801">
            <v>8</v>
          </cell>
          <cell r="O801" t="str">
            <v>สินเชื่อธนาคารประชาชน</v>
          </cell>
          <cell r="P801" t="str">
            <v>1.บุคคลค้ำประกัน</v>
          </cell>
          <cell r="Q801">
            <v>104194.82</v>
          </cell>
          <cell r="R801">
            <v>16546.91</v>
          </cell>
          <cell r="S801" t="str">
            <v>แขวงเชียงใหม่</v>
          </cell>
          <cell r="T801" t="str">
            <v>ผบ.2560</v>
          </cell>
          <cell r="U801">
            <v>2563</v>
          </cell>
          <cell r="V801" t="str">
            <v>ผบ.5202</v>
          </cell>
          <cell r="W801">
            <v>2563</v>
          </cell>
          <cell r="X801">
            <v>24</v>
          </cell>
          <cell r="Y801">
            <v>7</v>
          </cell>
          <cell r="Z801">
            <v>2563</v>
          </cell>
          <cell r="BB801" t="str">
            <v>คำสั่งสืบทรัพย์วันที่ 11/8/2566//สืบแล้ว รายงานผลสืบ 4/1/2567</v>
          </cell>
          <cell r="BC801">
            <v>1200</v>
          </cell>
          <cell r="BD801">
            <v>4</v>
          </cell>
          <cell r="BE801">
            <v>4</v>
          </cell>
          <cell r="BF801">
            <v>2568</v>
          </cell>
          <cell r="BG801">
            <v>0</v>
          </cell>
          <cell r="BH801" t="str">
            <v>-</v>
          </cell>
          <cell r="BI801" t="str">
            <v>-</v>
          </cell>
          <cell r="BJ801" t="str">
            <v>-</v>
          </cell>
          <cell r="BK801">
            <v>0</v>
          </cell>
          <cell r="BL801">
            <v>1675</v>
          </cell>
          <cell r="BM801">
            <v>0</v>
          </cell>
          <cell r="BN801" t="str">
            <v/>
          </cell>
          <cell r="BO801" t="str">
            <v/>
          </cell>
          <cell r="BP801" t="str">
            <v/>
          </cell>
          <cell r="BQ801" t="str">
            <v>-</v>
          </cell>
          <cell r="BR801" t="str">
            <v>-</v>
          </cell>
          <cell r="BS801" t="str">
            <v>-</v>
          </cell>
          <cell r="BT801" t="str">
            <v>นางเกสรา ไอ่มี</v>
          </cell>
          <cell r="BU801">
            <v>823560011123</v>
          </cell>
          <cell r="BV801" t="str">
            <v>1.นางเกสรา  ไอ่มี
2.นายณรงค์ศักดิ์  ศิริลักษณ์โกศล
3.นายเจษฎา  เจริญกิติศัพท์
4.นางสาวกัณฐิ์ลดา  ทองน้อย</v>
          </cell>
          <cell r="BW801" t="str">
            <v>จำเลยที่ 1
คู่สมรสจำเลยที่ 1
จำเลยที่ 2
คู่สมรสจำเลยที่ 2</v>
          </cell>
          <cell r="BX801" t="str">
            <v>5-5701-00082-78-1
3-5403-00078-10-2
3-7301-00026-32-8
5-5603-00037-24-1</v>
          </cell>
          <cell r="BY801"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1" t="str">
            <v>พบทรัพย์</v>
          </cell>
          <cell r="CB801">
            <v>3</v>
          </cell>
        </row>
        <row r="802">
          <cell r="B802">
            <v>2273</v>
          </cell>
          <cell r="C802">
            <v>797</v>
          </cell>
          <cell r="D802">
            <v>23</v>
          </cell>
          <cell r="E802">
            <v>8</v>
          </cell>
          <cell r="F802">
            <v>2566</v>
          </cell>
          <cell r="G802">
            <v>800065298500</v>
          </cell>
          <cell r="H802" t="str">
            <v>นาย</v>
          </cell>
          <cell r="I802" t="str">
            <v>ปรีชา</v>
          </cell>
          <cell r="J802" t="str">
            <v>ปัญญาอิ่นแก้ว</v>
          </cell>
          <cell r="K802" t="str">
            <v>1 5703 00017 25 5</v>
          </cell>
          <cell r="L802" t="str">
            <v>ถนนทิพย์เนตร</v>
          </cell>
          <cell r="M802" t="str">
            <v>เชียงใหม่ 1</v>
          </cell>
          <cell r="N802">
            <v>8</v>
          </cell>
          <cell r="O802" t="str">
            <v>ประชารัฐเพื่อประชาชน</v>
          </cell>
          <cell r="P802" t="str">
            <v>1.บุคคลค้ำประกัน</v>
          </cell>
          <cell r="S802" t="str">
            <v>จังหวัดเทิง</v>
          </cell>
          <cell r="T802" t="str">
            <v>ผบ.1962</v>
          </cell>
          <cell r="U802">
            <v>2562</v>
          </cell>
          <cell r="V802" t="str">
            <v>ผบ2403</v>
          </cell>
          <cell r="W802">
            <v>2562</v>
          </cell>
          <cell r="X802">
            <v>25</v>
          </cell>
          <cell r="Y802">
            <v>12</v>
          </cell>
          <cell r="Z802">
            <v>2562</v>
          </cell>
          <cell r="BB802" t="str">
            <v>คำสั่งสืบทรัพย์วันที่ 23/8/2566//สืบแล้ว รายงานผลสืบ 8/12/2566//คำสั่งสืบทรัพย์ครั้งที่ 2 (2/4/2568)//รายงานผลสืบ วันที่ 14/5/2568</v>
          </cell>
          <cell r="BC802">
            <v>300</v>
          </cell>
          <cell r="BD802">
            <v>12</v>
          </cell>
          <cell r="BE802">
            <v>7</v>
          </cell>
          <cell r="BF802">
            <v>2567</v>
          </cell>
          <cell r="BG802">
            <v>0</v>
          </cell>
          <cell r="BH802" t="str">
            <v>-</v>
          </cell>
          <cell r="BI802" t="str">
            <v>-</v>
          </cell>
          <cell r="BJ802" t="str">
            <v>-</v>
          </cell>
          <cell r="BK802">
            <v>0</v>
          </cell>
          <cell r="BL802">
            <v>1140</v>
          </cell>
          <cell r="BM802">
            <v>0</v>
          </cell>
          <cell r="BN802" t="str">
            <v/>
          </cell>
          <cell r="BO802" t="str">
            <v/>
          </cell>
          <cell r="BP802" t="str">
            <v/>
          </cell>
          <cell r="BQ802" t="str">
            <v>-</v>
          </cell>
          <cell r="BR802" t="str">
            <v>-</v>
          </cell>
          <cell r="BS802" t="str">
            <v>-</v>
          </cell>
          <cell r="BT802" t="str">
            <v>นายปรีชา ปัญญาอิ่นแก้ว</v>
          </cell>
          <cell r="BU802">
            <v>823560010986</v>
          </cell>
          <cell r="BV802" t="str">
            <v>1.นายปรีชา ปัญญาอิ่นแก้ว</v>
          </cell>
          <cell r="BW802" t="str">
            <v>จำเลย</v>
          </cell>
          <cell r="BX802" t="str">
            <v>1-5703-00017-25-5</v>
          </cell>
          <cell r="BY802" t="str">
            <v>-ไม่พบว่ามีกรรมสิทธิ์ในที่ดิน อ.เมืองเชียงใหม่ จ.เชียงใหม่
-ไม่พบว่ามีกรรมสิทธิ์ในที่ดิน อ.เชียงของ จ.เชียงใหม่</v>
          </cell>
          <cell r="BZ802" t="str">
            <v>ไม่พบทรัพย์</v>
          </cell>
          <cell r="CD802" t="str">
            <v>1.นายปรีชา ปัญญาอิ่นแก้ว</v>
          </cell>
          <cell r="CE802" t="str">
            <v>จำเลย</v>
          </cell>
          <cell r="CF802" t="str">
            <v>1-5703-00017-25-5</v>
          </cell>
          <cell r="CG802" t="str">
            <v>-ไม่พบว่ามีกรรมสิทธิ์ในที่ดิน อ.เมืองเชียงใหม่ จ.เชียงใหม่
-ไม่พบว่ามีกรรมสิทธิ์ในที่ดิน อ.เชียงของ จ.เชียงใหม่</v>
          </cell>
          <cell r="CH802" t="str">
            <v>ไม่พบทรัพย์</v>
          </cell>
          <cell r="CJ802">
            <v>1</v>
          </cell>
          <cell r="CK802" t="str">
            <v>นุสบา</v>
          </cell>
          <cell r="CL802">
            <v>244126</v>
          </cell>
          <cell r="CT802">
            <v>244126</v>
          </cell>
        </row>
        <row r="803">
          <cell r="B803">
            <v>2274</v>
          </cell>
          <cell r="C803">
            <v>798</v>
          </cell>
          <cell r="D803">
            <v>30</v>
          </cell>
          <cell r="E803">
            <v>8</v>
          </cell>
          <cell r="F803">
            <v>2566</v>
          </cell>
          <cell r="G803" t="str">
            <v>800101752205 ,800121217270</v>
          </cell>
          <cell r="H803" t="str">
            <v>นางสาว</v>
          </cell>
          <cell r="I803" t="str">
            <v>รัตติกาล</v>
          </cell>
          <cell r="J803" t="str">
            <v>พะยามะหนี่</v>
          </cell>
          <cell r="K803">
            <v>8580384010009</v>
          </cell>
          <cell r="L803" t="str">
            <v>เชียงใหม่</v>
          </cell>
          <cell r="M803" t="str">
            <v>เชียงใหม่ 1</v>
          </cell>
          <cell r="N803">
            <v>8</v>
          </cell>
          <cell r="O803" t="str">
            <v>สินเชื่อธนาคารประชาชน</v>
          </cell>
          <cell r="P803" t="str">
            <v>1.บุคคลค้ำประกัน</v>
          </cell>
          <cell r="Q803">
            <v>41716.720000000001</v>
          </cell>
          <cell r="R803">
            <v>8812.16</v>
          </cell>
          <cell r="S803" t="str">
            <v>แขวงเชียงดาว</v>
          </cell>
          <cell r="T803" t="str">
            <v>ผบE40</v>
          </cell>
          <cell r="U803">
            <v>2566</v>
          </cell>
          <cell r="V803" t="str">
            <v>ผบE141</v>
          </cell>
          <cell r="W803">
            <v>2566</v>
          </cell>
          <cell r="X803">
            <v>21</v>
          </cell>
          <cell r="Y803">
            <v>2</v>
          </cell>
          <cell r="Z803">
            <v>2566</v>
          </cell>
          <cell r="BB803" t="str">
            <v>มีคำสั่งสืบทรัพย์ วันที่ 30/8/2566 // สืบแล้วรายงานผลวันที่ 8/12/2566//คำสั่งสืบทรัพย์ครั้งที่ 2 (2/4/2568) //รายงานผลสืบทรัพย์ วันที่ 14/5/2568</v>
          </cell>
          <cell r="BC803">
            <v>600</v>
          </cell>
          <cell r="BD803">
            <v>12</v>
          </cell>
          <cell r="BE803">
            <v>7</v>
          </cell>
          <cell r="BF803">
            <v>2567</v>
          </cell>
          <cell r="BG803">
            <v>0</v>
          </cell>
          <cell r="BH803" t="str">
            <v>-</v>
          </cell>
          <cell r="BI803" t="str">
            <v>-</v>
          </cell>
          <cell r="BJ803" t="str">
            <v>-</v>
          </cell>
          <cell r="BK803">
            <v>0</v>
          </cell>
          <cell r="BL803">
            <v>935</v>
          </cell>
          <cell r="BM803">
            <v>0</v>
          </cell>
          <cell r="BN803">
            <v>24</v>
          </cell>
          <cell r="BO803">
            <v>10</v>
          </cell>
          <cell r="BP803">
            <v>2567</v>
          </cell>
          <cell r="BQ803" t="str">
            <v>-</v>
          </cell>
          <cell r="BR803" t="str">
            <v>-</v>
          </cell>
          <cell r="BS803" t="str">
            <v>-</v>
          </cell>
          <cell r="BT803" t="str">
            <v>นางสาวรัตติกาล พะยามะหนี่</v>
          </cell>
          <cell r="BU803">
            <v>883165010122</v>
          </cell>
          <cell r="BV803" t="str">
            <v xml:space="preserve">1.นางสาวรัตติกาล  พะยามะหนี่
2.นางสาวรัตติกาล  จะแฉ
</v>
          </cell>
          <cell r="BW803" t="str">
            <v>จำเลยที่ 1
จำเลยที่2</v>
          </cell>
          <cell r="BX803" t="str">
            <v>8-5803-84010-00-9
3-5701-01660-96-1</v>
          </cell>
          <cell r="BY803"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3" t="str">
            <v>ไม่พบทรัพย์</v>
          </cell>
          <cell r="CB803">
            <v>2</v>
          </cell>
          <cell r="CD803" t="str">
            <v xml:space="preserve">1.นางสาวรัตติกาล  พะยามะหนี่
2.นางสาวรัตติกาล  จะแฉ
</v>
          </cell>
          <cell r="CE803" t="str">
            <v>จำเลยที่ 1
จำเลยที่2</v>
          </cell>
          <cell r="CF803" t="str">
            <v>8-5803-84010-00-9
3-5701-01660-96-1</v>
          </cell>
          <cell r="CG803"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CH803" t="str">
            <v>ไม่พบทรัพย์</v>
          </cell>
          <cell r="CJ803">
            <v>2</v>
          </cell>
          <cell r="CK803" t="str">
            <v>นุสบา</v>
          </cell>
          <cell r="CL803">
            <v>244126</v>
          </cell>
          <cell r="CT803">
            <v>244126</v>
          </cell>
        </row>
        <row r="804">
          <cell r="B804">
            <v>2275</v>
          </cell>
          <cell r="C804">
            <v>799</v>
          </cell>
          <cell r="D804">
            <v>4</v>
          </cell>
          <cell r="E804">
            <v>9</v>
          </cell>
          <cell r="F804">
            <v>2566</v>
          </cell>
          <cell r="G804">
            <v>800056792784</v>
          </cell>
          <cell r="H804" t="str">
            <v>นางสาว</v>
          </cell>
          <cell r="I804" t="str">
            <v xml:space="preserve">นันท์วรัตถ์   </v>
          </cell>
          <cell r="J804" t="str">
            <v>กลั่นเนียม</v>
          </cell>
          <cell r="K804">
            <v>3739900385398</v>
          </cell>
          <cell r="L804" t="str">
            <v>ประตูช้างเผือก</v>
          </cell>
          <cell r="M804" t="str">
            <v>เชียงใหม่ 1</v>
          </cell>
          <cell r="N804">
            <v>8</v>
          </cell>
          <cell r="O804" t="str">
            <v>สินเชื่อธนาคารประชาชน</v>
          </cell>
          <cell r="Q804">
            <v>30013.38</v>
          </cell>
          <cell r="R804">
            <v>8969.1299999999992</v>
          </cell>
          <cell r="S804" t="str">
            <v>แขวงเชียงใหม่</v>
          </cell>
          <cell r="T804" t="str">
            <v>ผบ.4812</v>
          </cell>
          <cell r="U804">
            <v>2562</v>
          </cell>
          <cell r="V804" t="str">
            <v>ผบ.4466</v>
          </cell>
          <cell r="W804">
            <v>2562</v>
          </cell>
          <cell r="X804">
            <v>8</v>
          </cell>
          <cell r="Y804">
            <v>6</v>
          </cell>
          <cell r="Z804">
            <v>2562</v>
          </cell>
          <cell r="BB804" t="str">
            <v>มีคำสั่งสืบทรัพย์ วันที่ 4/9/2566 // สืบแล้วรายงานผลวันที่ 27/12/2566</v>
          </cell>
          <cell r="BC804" t="str">
            <v/>
          </cell>
          <cell r="BD804" t="str">
            <v/>
          </cell>
          <cell r="BE804" t="str">
            <v/>
          </cell>
          <cell r="BF804" t="str">
            <v/>
          </cell>
          <cell r="BG804" t="str">
            <v/>
          </cell>
          <cell r="BH804" t="str">
            <v/>
          </cell>
          <cell r="BI804" t="str">
            <v/>
          </cell>
          <cell r="BJ804" t="str">
            <v/>
          </cell>
          <cell r="BK804" t="str">
            <v/>
          </cell>
          <cell r="BL804" t="str">
            <v/>
          </cell>
          <cell r="BM804" t="str">
            <v/>
          </cell>
          <cell r="BN804" t="str">
            <v/>
          </cell>
          <cell r="BO804" t="str">
            <v/>
          </cell>
          <cell r="BP804" t="str">
            <v/>
          </cell>
          <cell r="BQ804" t="str">
            <v/>
          </cell>
          <cell r="BR804" t="str">
            <v/>
          </cell>
          <cell r="BS804" t="str">
            <v/>
          </cell>
          <cell r="BT804" t="str">
            <v>นางสาวนันท์วรัตถ์    กลั่นเนียม</v>
          </cell>
          <cell r="BU804">
            <v>883162010738</v>
          </cell>
          <cell r="BV804" t="str">
            <v xml:space="preserve">1.นางสาวนันท์วรัตถ์  กลั่นเนียม
</v>
          </cell>
          <cell r="BW804" t="str">
            <v>จำเลย</v>
          </cell>
          <cell r="BX804" t="str">
            <v>3-7399-00385-39-8</v>
          </cell>
          <cell r="BY804"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4" t="str">
            <v>พบทรัพย์</v>
          </cell>
          <cell r="CB804">
            <v>1</v>
          </cell>
        </row>
        <row r="805">
          <cell r="B805">
            <v>2276</v>
          </cell>
          <cell r="C805">
            <v>800</v>
          </cell>
          <cell r="D805">
            <v>7</v>
          </cell>
          <cell r="E805">
            <v>9</v>
          </cell>
          <cell r="F805">
            <v>2566</v>
          </cell>
          <cell r="G805">
            <v>800098944039</v>
          </cell>
          <cell r="H805" t="str">
            <v>นาง</v>
          </cell>
          <cell r="I805" t="str">
            <v>พนิตพิชา</v>
          </cell>
          <cell r="J805" t="str">
            <v>แสวงภักดี</v>
          </cell>
          <cell r="K805">
            <v>3900400179152</v>
          </cell>
          <cell r="L805" t="str">
            <v>หนองหอย</v>
          </cell>
          <cell r="M805" t="str">
            <v xml:space="preserve"> เชียงใหม่ 1</v>
          </cell>
          <cell r="N805">
            <v>8</v>
          </cell>
          <cell r="O805" t="str">
            <v>สินเชื่อธนาคารประชาชน</v>
          </cell>
          <cell r="P805" t="str">
            <v>1.บุคคลค้ำประกัน</v>
          </cell>
          <cell r="Q805">
            <v>37499</v>
          </cell>
          <cell r="R805">
            <v>13221.57</v>
          </cell>
          <cell r="S805" t="str">
            <v>แขวงเชียงใหม่</v>
          </cell>
          <cell r="T805" t="str">
            <v>ผบE312</v>
          </cell>
          <cell r="U805">
            <v>2566</v>
          </cell>
          <cell r="V805" t="str">
            <v>ผบE2103</v>
          </cell>
          <cell r="W805">
            <v>2566</v>
          </cell>
          <cell r="X805">
            <v>18</v>
          </cell>
          <cell r="Y805">
            <v>4</v>
          </cell>
          <cell r="Z805">
            <v>2566</v>
          </cell>
          <cell r="BB805" t="str">
            <v>มีคำสั่งสืบทรัพย์ วันที่ 7/9/2566 // สืบแล้วรายงานผลวันที่ 8/12/2566//คำสั่งสืบทรัพย์ครั้งที่ 2 (2/4/2568)//รายงานผลสืบ วันที่ 13/6/2568</v>
          </cell>
          <cell r="BC805">
            <v>600</v>
          </cell>
          <cell r="BD805">
            <v>12</v>
          </cell>
          <cell r="BE805">
            <v>7</v>
          </cell>
          <cell r="BF805">
            <v>2567</v>
          </cell>
          <cell r="BG805">
            <v>0</v>
          </cell>
          <cell r="BH805" t="str">
            <v>-</v>
          </cell>
          <cell r="BI805" t="str">
            <v>-</v>
          </cell>
          <cell r="BJ805" t="str">
            <v>-</v>
          </cell>
          <cell r="BK805">
            <v>0</v>
          </cell>
          <cell r="BL805">
            <v>800</v>
          </cell>
          <cell r="BM805">
            <v>0</v>
          </cell>
          <cell r="BN805" t="str">
            <v/>
          </cell>
          <cell r="BO805" t="str">
            <v/>
          </cell>
          <cell r="BP805" t="str">
            <v/>
          </cell>
          <cell r="BQ805" t="str">
            <v>-</v>
          </cell>
          <cell r="BR805" t="str">
            <v>-</v>
          </cell>
          <cell r="BS805" t="str">
            <v>-</v>
          </cell>
          <cell r="BT805" t="str">
            <v>นางพนิตพิชา แสวงภักดี</v>
          </cell>
          <cell r="BU805">
            <v>883165010611</v>
          </cell>
          <cell r="BV805" t="str">
            <v>1.นางพนิตพิชา  แสวงภักดี
2.นางสาวกุมารี   สะติรัน</v>
          </cell>
          <cell r="BW805" t="str">
            <v xml:space="preserve">จำเลยที่ 1
จำเลยที่ 2
</v>
          </cell>
          <cell r="BX805" t="str">
            <v>3-9004-00179-15-2
3-9099-00793-14-1</v>
          </cell>
          <cell r="BY805"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5" t="str">
            <v>ไม่พบทรัพย์</v>
          </cell>
          <cell r="CB805">
            <v>2</v>
          </cell>
          <cell r="CD805" t="str">
            <v>1.นางพนิตพิชา  แสวงภักดี
2.นางสาวกุมารี   สะติรัน</v>
          </cell>
          <cell r="CE805" t="str">
            <v xml:space="preserve">จำเลยที่ 1
จำเลยที่ 2
</v>
          </cell>
          <cell r="CF805" t="str">
            <v>3-9004-00179-15-2
3-9099-00793-14-1</v>
          </cell>
          <cell r="CG805"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CH805" t="str">
            <v>ไม่พบทรัพย์</v>
          </cell>
          <cell r="CJ805">
            <v>2</v>
          </cell>
          <cell r="CK805" t="str">
            <v>นุสบา</v>
          </cell>
        </row>
        <row r="806">
          <cell r="B806">
            <v>2278</v>
          </cell>
          <cell r="C806">
            <v>801</v>
          </cell>
          <cell r="D806">
            <v>18</v>
          </cell>
          <cell r="E806">
            <v>9</v>
          </cell>
          <cell r="F806">
            <v>2566</v>
          </cell>
          <cell r="G806">
            <v>800085971854</v>
          </cell>
          <cell r="H806" t="str">
            <v>นาย</v>
          </cell>
          <cell r="I806" t="str">
            <v>สมัย</v>
          </cell>
          <cell r="J806" t="str">
            <v>จริยา</v>
          </cell>
          <cell r="K806" t="str">
            <v>3 5207 00229 88 4</v>
          </cell>
          <cell r="L806" t="str">
            <v>เซ็นทรัล แอร์พอร์ต พลาซ่า เชียงใหม่</v>
          </cell>
          <cell r="M806" t="str">
            <v>เชียงใหม่ 1</v>
          </cell>
          <cell r="N806">
            <v>8</v>
          </cell>
          <cell r="O806" t="str">
            <v>สินเชื่อธนาคารประชาชน</v>
          </cell>
          <cell r="P806" t="str">
            <v>1.บุคคลค้ำประกัน</v>
          </cell>
          <cell r="Q806">
            <v>70656</v>
          </cell>
          <cell r="R806">
            <v>22335.599999999999</v>
          </cell>
          <cell r="S806" t="str">
            <v>แขวงเชียงใหม่</v>
          </cell>
          <cell r="T806" t="str">
            <v>ผบ.892</v>
          </cell>
          <cell r="U806">
            <v>2565</v>
          </cell>
          <cell r="V806" t="str">
            <v>ผบ.1386</v>
          </cell>
          <cell r="W806">
            <v>2565</v>
          </cell>
          <cell r="AA806">
            <v>29</v>
          </cell>
          <cell r="AB806">
            <v>8</v>
          </cell>
          <cell r="AC806">
            <v>2565</v>
          </cell>
          <cell r="BB806" t="str">
            <v>ลงผลสืบครั้งที่ 1 13/3/2567 อยู่ระหว่างรอคัดภาพลักษณ์เพื่อรายงาน//รายงานผลสืบครั้งที่1 10/4/2567//</v>
          </cell>
          <cell r="BC806">
            <v>1500</v>
          </cell>
          <cell r="BD806">
            <v>20</v>
          </cell>
          <cell r="BE806">
            <v>6</v>
          </cell>
          <cell r="BF806">
            <v>2568</v>
          </cell>
          <cell r="BG806">
            <v>0</v>
          </cell>
          <cell r="BH806" t="str">
            <v>-</v>
          </cell>
          <cell r="BI806" t="str">
            <v>-</v>
          </cell>
          <cell r="BJ806" t="str">
            <v>-</v>
          </cell>
          <cell r="BK806">
            <v>0</v>
          </cell>
          <cell r="BL806">
            <v>1430</v>
          </cell>
          <cell r="BM806">
            <v>0</v>
          </cell>
          <cell r="BN806" t="str">
            <v/>
          </cell>
          <cell r="BO806" t="str">
            <v/>
          </cell>
          <cell r="BP806" t="str">
            <v/>
          </cell>
          <cell r="BQ806" t="str">
            <v>-</v>
          </cell>
          <cell r="BR806" t="str">
            <v>-</v>
          </cell>
          <cell r="BS806" t="str">
            <v>-</v>
          </cell>
          <cell r="BT806" t="str">
            <v>นายสมัย จริยา</v>
          </cell>
          <cell r="BU806">
            <v>0</v>
          </cell>
          <cell r="BV806" t="str">
            <v xml:space="preserve">1.นายสมัย  จริยา
2.นายพิษณุ  สีโวย
3.นางสาวนิศาชล  ช่างสัก
4.นายเกียรติศักดิ์  ศรีดวงชื่น
5.นางสาวพิมพ์  ลุงจอ
</v>
          </cell>
          <cell r="BW806" t="str">
            <v>จำเลยที่ 1
จำเลยที่ 2
คู่สมรสจำเลยที่ 2
จำเลยที่ 3
คู่สมรสจำเลยที่ 3</v>
          </cell>
          <cell r="BX806" t="str">
            <v>3 5207 00229 88 4
1 5207 00063 62 9
1 5299 00727 17 1
1 5051 00003 47 6
0 5005 89001 14 6</v>
          </cell>
          <cell r="BY806"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6" t="str">
            <v>พบทรัพย์</v>
          </cell>
          <cell r="CB806">
            <v>5</v>
          </cell>
        </row>
        <row r="807">
          <cell r="B807">
            <v>2279</v>
          </cell>
          <cell r="C807">
            <v>802</v>
          </cell>
          <cell r="D807">
            <v>27</v>
          </cell>
          <cell r="E807">
            <v>9</v>
          </cell>
          <cell r="F807">
            <v>2566</v>
          </cell>
          <cell r="G807">
            <v>800075831241</v>
          </cell>
          <cell r="H807" t="str">
            <v>นาย</v>
          </cell>
          <cell r="I807" t="str">
            <v>ณัธชัย</v>
          </cell>
          <cell r="J807" t="str">
            <v>พฤฒิพาณิชย์</v>
          </cell>
          <cell r="K807">
            <v>3570500578745</v>
          </cell>
          <cell r="L807" t="str">
            <v>ประตูช้างเผือก</v>
          </cell>
          <cell r="M807" t="str">
            <v>เชียงใหม่ 1</v>
          </cell>
          <cell r="N807">
            <v>8</v>
          </cell>
          <cell r="O807" t="str">
            <v>สินเชื่อไทรทอง</v>
          </cell>
          <cell r="P807" t="str">
            <v>2.หลักทรัพย์ค้ำประกัน</v>
          </cell>
          <cell r="Q807">
            <v>2076695.32</v>
          </cell>
          <cell r="R807">
            <v>342813.57</v>
          </cell>
          <cell r="S807" t="str">
            <v>จังหวัดเชียงใหม่</v>
          </cell>
          <cell r="T807" t="str">
            <v>ผบE329</v>
          </cell>
          <cell r="U807">
            <v>2566</v>
          </cell>
          <cell r="V807" t="str">
            <v>ผบE1543</v>
          </cell>
          <cell r="W807">
            <v>2566</v>
          </cell>
          <cell r="AA807">
            <v>28</v>
          </cell>
          <cell r="AB807">
            <v>8</v>
          </cell>
          <cell r="AC807">
            <v>2566</v>
          </cell>
          <cell r="BB807" t="str">
            <v>ลงผลสืบ 9/3/2567 อยู่ระหว่างรอคัดภาพลักษณ์เพื่อรายงาน//แก้คัดภาพลักษณ์1/4/2567//รายงานผลสืบทรัพย์ 11/9/2567</v>
          </cell>
          <cell r="BC807">
            <v>600</v>
          </cell>
          <cell r="BD807">
            <v>20</v>
          </cell>
          <cell r="BE807">
            <v>6</v>
          </cell>
          <cell r="BF807">
            <v>2568</v>
          </cell>
          <cell r="BG807">
            <v>0</v>
          </cell>
          <cell r="BH807" t="str">
            <v>-</v>
          </cell>
          <cell r="BI807" t="str">
            <v>-</v>
          </cell>
          <cell r="BJ807" t="str">
            <v>-</v>
          </cell>
          <cell r="BK807">
            <v>0</v>
          </cell>
          <cell r="BL807">
            <v>610</v>
          </cell>
          <cell r="BM807">
            <v>0</v>
          </cell>
          <cell r="BN807" t="str">
            <v/>
          </cell>
          <cell r="BO807" t="str">
            <v/>
          </cell>
          <cell r="BP807" t="str">
            <v/>
          </cell>
          <cell r="BQ807" t="str">
            <v>-</v>
          </cell>
          <cell r="BR807" t="str">
            <v>-</v>
          </cell>
          <cell r="BS807" t="str">
            <v>-</v>
          </cell>
          <cell r="BT807" t="str">
            <v>นายณัธชัย พฤฒิพาณิชย์</v>
          </cell>
          <cell r="BU807">
            <v>0</v>
          </cell>
          <cell r="BV807" t="str">
            <v>1.นายณัธชัย  พฤฒิพาณิชย์
2.นางรัศมีเดือน  สรงประภา</v>
          </cell>
          <cell r="BW807" t="str">
            <v>จำเลยที่ 1
จำเลยที่ 2</v>
          </cell>
          <cell r="BX807" t="str">
            <v>3 5705 00578 74 5
3 5014 00077 23 1</v>
          </cell>
          <cell r="BY80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7" t="str">
            <v>พบทรัพย์</v>
          </cell>
          <cell r="CC807" t="str">
            <v>ปฏิยุทธ์</v>
          </cell>
        </row>
        <row r="808">
          <cell r="B808">
            <v>2280</v>
          </cell>
          <cell r="C808">
            <v>803</v>
          </cell>
          <cell r="D808">
            <v>29</v>
          </cell>
          <cell r="E808">
            <v>9</v>
          </cell>
          <cell r="F808">
            <v>2566</v>
          </cell>
          <cell r="G808">
            <v>800026889371</v>
          </cell>
          <cell r="H808" t="str">
            <v>นาย</v>
          </cell>
          <cell r="I808" t="str">
            <v>สรเดช</v>
          </cell>
          <cell r="J808" t="str">
            <v>จันทร์เที่ยง</v>
          </cell>
          <cell r="K808">
            <v>3501400617979</v>
          </cell>
          <cell r="L808" t="str">
            <v>ช้างคลาน</v>
          </cell>
          <cell r="M808" t="str">
            <v>เชียงใหม่ 1</v>
          </cell>
          <cell r="N808">
            <v>8</v>
          </cell>
          <cell r="O808" t="str">
            <v>สินเชื่อธนาคารประชาชน</v>
          </cell>
          <cell r="P808" t="str">
            <v>1.บุคคลค้ำประกัน</v>
          </cell>
          <cell r="Q808">
            <v>63595</v>
          </cell>
          <cell r="R808">
            <v>12645.52</v>
          </cell>
          <cell r="S808" t="str">
            <v>แขวงเชียงใหม่</v>
          </cell>
          <cell r="T808" t="str">
            <v>ผบ.4821</v>
          </cell>
          <cell r="U808">
            <v>2562</v>
          </cell>
          <cell r="V808" t="str">
            <v>ผบ.4473</v>
          </cell>
          <cell r="W808">
            <v>2562</v>
          </cell>
          <cell r="AA808">
            <v>8</v>
          </cell>
          <cell r="AB808">
            <v>6</v>
          </cell>
          <cell r="AC808">
            <v>2562</v>
          </cell>
          <cell r="BB808" t="str">
            <v>รายงานสืบ 25/3/2567</v>
          </cell>
          <cell r="BC808">
            <v>1200</v>
          </cell>
          <cell r="BD808">
            <v>23</v>
          </cell>
          <cell r="BE808">
            <v>5</v>
          </cell>
          <cell r="BF808">
            <v>2568</v>
          </cell>
          <cell r="BG808">
            <v>0</v>
          </cell>
          <cell r="BH808" t="str">
            <v>-</v>
          </cell>
          <cell r="BI808" t="str">
            <v>-</v>
          </cell>
          <cell r="BJ808" t="str">
            <v>-</v>
          </cell>
          <cell r="BK808">
            <v>0</v>
          </cell>
          <cell r="BL808">
            <v>1575</v>
          </cell>
          <cell r="BM808">
            <v>0</v>
          </cell>
          <cell r="BN808" t="str">
            <v/>
          </cell>
          <cell r="BO808" t="str">
            <v/>
          </cell>
          <cell r="BP808" t="str">
            <v/>
          </cell>
          <cell r="BQ808" t="str">
            <v>-</v>
          </cell>
          <cell r="BR808" t="str">
            <v>-</v>
          </cell>
          <cell r="BS808" t="str">
            <v>-</v>
          </cell>
          <cell r="BT808" t="str">
            <v>นายสรเดช จันทร์เที่ยง</v>
          </cell>
          <cell r="BU808">
            <v>883161010266</v>
          </cell>
          <cell r="BV808" t="str">
            <v>1.นายสรเดช  จันทร์เที่ยง
2.นางสาวนงลักษณ์  จันทร์เที่ยง
3.นายชัยยศ  สัมฤทธิ์สกุล
4.นางสาวอังศุธร  มั่งคั่ง</v>
          </cell>
          <cell r="BW808" t="str">
            <v>จำเลยที่ 1
คู่สมรสจำเลยที่ 1
จำเลยที่ 2
คู่สมรสจำเลยที่ 2</v>
          </cell>
          <cell r="BX808" t="str">
            <v>3 5014 00617 97 9
3 5101 00954 03 1
3 5019 00059 73 8
3 2001 00042 05 1</v>
          </cell>
          <cell r="BY808"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8" t="str">
            <v>พบทรัพย์</v>
          </cell>
        </row>
        <row r="809">
          <cell r="B809">
            <v>2281</v>
          </cell>
          <cell r="C809">
            <v>804</v>
          </cell>
          <cell r="D809">
            <v>11</v>
          </cell>
          <cell r="E809">
            <v>10</v>
          </cell>
          <cell r="F809">
            <v>2566</v>
          </cell>
          <cell r="G809">
            <v>800115411665</v>
          </cell>
          <cell r="H809" t="str">
            <v>นางสาว</v>
          </cell>
          <cell r="I809" t="str">
            <v>ภัททิรา</v>
          </cell>
          <cell r="J809" t="str">
            <v>สุขเจริญ</v>
          </cell>
          <cell r="K809" t="str">
            <v>3 5019 00233 31 2</v>
          </cell>
          <cell r="L809" t="str">
            <v>หนองหอย</v>
          </cell>
          <cell r="M809" t="str">
            <v>เชียงใหม่ 1</v>
          </cell>
          <cell r="N809">
            <v>8</v>
          </cell>
          <cell r="O809" t="str">
            <v>สินเชื่อธนาคารประชาชน</v>
          </cell>
          <cell r="P809" t="str">
            <v>1.บุคคลค้ำประกัน</v>
          </cell>
          <cell r="Q809">
            <v>50601</v>
          </cell>
          <cell r="R809">
            <v>11087.77</v>
          </cell>
          <cell r="S809" t="str">
            <v>แขวงเชียงใหม่</v>
          </cell>
          <cell r="T809" t="str">
            <v>ผบE2726</v>
          </cell>
          <cell r="U809">
            <v>2566</v>
          </cell>
          <cell r="V809" t="str">
            <v>ผบE5670</v>
          </cell>
          <cell r="W809">
            <v>2566</v>
          </cell>
          <cell r="X809">
            <v>10</v>
          </cell>
          <cell r="Y809">
            <v>7</v>
          </cell>
          <cell r="Z809">
            <v>2566</v>
          </cell>
          <cell r="BB809" t="str">
            <v>สืบทรัพย์ 25/03/67//ลงผล3/4/67//</v>
          </cell>
          <cell r="BC809">
            <v>1500</v>
          </cell>
          <cell r="BD809">
            <v>12</v>
          </cell>
          <cell r="BE809">
            <v>7</v>
          </cell>
          <cell r="BF809">
            <v>2567</v>
          </cell>
          <cell r="BG809">
            <v>0</v>
          </cell>
          <cell r="BH809" t="str">
            <v>-</v>
          </cell>
          <cell r="BI809" t="str">
            <v>-</v>
          </cell>
          <cell r="BJ809" t="str">
            <v>-</v>
          </cell>
          <cell r="BK809">
            <v>0</v>
          </cell>
          <cell r="BL809">
            <v>1490</v>
          </cell>
          <cell r="BM809">
            <v>0</v>
          </cell>
          <cell r="BN809" t="str">
            <v/>
          </cell>
          <cell r="BO809" t="str">
            <v/>
          </cell>
          <cell r="BP809" t="str">
            <v/>
          </cell>
          <cell r="BQ809" t="str">
            <v>-</v>
          </cell>
          <cell r="BR809" t="str">
            <v>-</v>
          </cell>
          <cell r="BS809" t="str">
            <v>-</v>
          </cell>
          <cell r="BT809" t="str">
            <v>นางสาวภัททิรา สุขเจริญ</v>
          </cell>
          <cell r="BU809">
            <v>883166010004</v>
          </cell>
          <cell r="BV809"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9" t="str">
            <v>จำเลยที่ 1
จำเลยที่ 2
คู่สมรสจำเลยที่ 2
จำเลยที่ 3
คู่สมรสจำเลยที่ 3</v>
          </cell>
          <cell r="BX809" t="str">
            <v xml:space="preserve">3-5019-00233-31-2
3-5101-00435-97-1
3-5007-00597-17-4
3-5711-00066-74-8
3-4508-00106-93-9
</v>
          </cell>
          <cell r="BY809"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9" t="str">
            <v>พบ</v>
          </cell>
          <cell r="CB809">
            <v>5</v>
          </cell>
        </row>
        <row r="810">
          <cell r="B810">
            <v>2282</v>
          </cell>
          <cell r="C810">
            <v>805</v>
          </cell>
          <cell r="D810">
            <v>18</v>
          </cell>
          <cell r="E810">
            <v>10</v>
          </cell>
          <cell r="F810">
            <v>2566</v>
          </cell>
          <cell r="G810">
            <v>800083099831</v>
          </cell>
          <cell r="H810" t="str">
            <v>นางสาว</v>
          </cell>
          <cell r="I810" t="str">
            <v>ประทุมพร</v>
          </cell>
          <cell r="J810" t="str">
            <v>กายาสา</v>
          </cell>
          <cell r="K810">
            <v>1571200074029</v>
          </cell>
          <cell r="L810" t="str">
            <v>หนองหอย</v>
          </cell>
          <cell r="M810" t="str">
            <v>เชียงใหม่ 1</v>
          </cell>
          <cell r="N810">
            <v>8</v>
          </cell>
          <cell r="O810" t="str">
            <v>สินเชื่อธนาคารประชาชน</v>
          </cell>
          <cell r="P810" t="str">
            <v>1.บุคคลค้ำประกัน</v>
          </cell>
          <cell r="Q810">
            <v>35368.519999999997</v>
          </cell>
          <cell r="R810">
            <v>5513.95</v>
          </cell>
          <cell r="S810" t="str">
            <v>แขวงเชียงใหม่</v>
          </cell>
          <cell r="T810" t="str">
            <v>ผบ.6468</v>
          </cell>
          <cell r="U810">
            <v>2563</v>
          </cell>
          <cell r="V810" t="str">
            <v>ผบ.152</v>
          </cell>
          <cell r="W810">
            <v>2565</v>
          </cell>
          <cell r="AA810">
            <v>14</v>
          </cell>
          <cell r="AB810">
            <v>2</v>
          </cell>
          <cell r="AC810">
            <v>2565</v>
          </cell>
          <cell r="BB810" t="str">
            <v>คำสั่งสืบทรัพย์ครั้งที่ 2 (2/4/2568)//รายงานสืบ วันที่ 13/6/2568</v>
          </cell>
          <cell r="BC810">
            <v>900</v>
          </cell>
          <cell r="BD810">
            <v>23</v>
          </cell>
          <cell r="BE810">
            <v>7</v>
          </cell>
          <cell r="BF810">
            <v>2567</v>
          </cell>
          <cell r="BG810">
            <v>0</v>
          </cell>
          <cell r="BH810" t="str">
            <v>-</v>
          </cell>
          <cell r="BI810" t="str">
            <v>-</v>
          </cell>
          <cell r="BJ810" t="str">
            <v>-</v>
          </cell>
          <cell r="BK810">
            <v>0</v>
          </cell>
          <cell r="BL810">
            <v>1310</v>
          </cell>
          <cell r="BM810">
            <v>0</v>
          </cell>
          <cell r="BN810" t="str">
            <v/>
          </cell>
          <cell r="BO810" t="str">
            <v/>
          </cell>
          <cell r="BP810" t="str">
            <v/>
          </cell>
          <cell r="BQ810" t="str">
            <v>-</v>
          </cell>
          <cell r="BR810" t="str">
            <v>-</v>
          </cell>
          <cell r="BS810" t="str">
            <v>-</v>
          </cell>
          <cell r="BT810" t="str">
            <v>นางสาวประทุมพร กายาสา</v>
          </cell>
          <cell r="BU810">
            <v>883163010409</v>
          </cell>
          <cell r="BV810" t="str">
            <v>1.นางสาวประทุมพร  กายาสา
2.นางสาวสร้อยทิพย์  ศิริปัน
3.นายสุรชาติ  จำปา</v>
          </cell>
          <cell r="BW810" t="str">
            <v>จำเลยที่ 1
จำเลยที่ 2
จำเลยที่ 3</v>
          </cell>
          <cell r="BX810" t="str">
            <v>1 5712 00074 02 9
3 5006 00059 44 8
1 8399 00254 18 1</v>
          </cell>
          <cell r="BY810"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10" t="str">
            <v>ไม่พบทรัพย์</v>
          </cell>
          <cell r="CD810" t="str">
            <v>1.นางสาวประทุมพร  กายาสา
2.นางสาวสร้อยทิพย์  ศิริปัน
3.นายสุรชาติ  จำปา
4.นางสาวเกศริน  นันทศักดิ์</v>
          </cell>
          <cell r="CE810" t="str">
            <v>จำเลยที่ 1
จำเลยที่ 2
จำเลยที่ 3
คู่สมรสจำเลยที่ 3</v>
          </cell>
          <cell r="CF810" t="str">
            <v>1-5712-00074-02-9
3-5006-00056-44-8
1-8399-00254-18-1
3-5019-00162-45-8</v>
          </cell>
          <cell r="CG810" t="str">
            <v xml:space="preserve">-ไม่พบว่ามีกรรมสิทธิ์ในที่ดิน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
-ไม่พบว่ามีกรรมสิทธิ์ในที่ดิน อ.แกลง จ.ระยอง 
-ไม่พบว่ามีกรรมสิทธิ์ในที่ดิน อ.สารภี จ.เชียงใหม่ </v>
          </cell>
          <cell r="CH810" t="str">
            <v>ไม่พบทรัพย์</v>
          </cell>
          <cell r="CJ810">
            <v>4</v>
          </cell>
          <cell r="CK810" t="str">
            <v>นุสบา</v>
          </cell>
        </row>
        <row r="811">
          <cell r="B811">
            <v>2283</v>
          </cell>
          <cell r="C811">
            <v>806</v>
          </cell>
          <cell r="D811">
            <v>18</v>
          </cell>
          <cell r="E811">
            <v>10</v>
          </cell>
          <cell r="F811">
            <v>2566</v>
          </cell>
          <cell r="G811">
            <v>800082212112</v>
          </cell>
          <cell r="H811" t="str">
            <v>นาย</v>
          </cell>
          <cell r="I811" t="str">
            <v>วชิรธัน</v>
          </cell>
          <cell r="J811" t="str">
            <v>ธรรมธิ</v>
          </cell>
          <cell r="K811">
            <v>1500700075287</v>
          </cell>
          <cell r="L811" t="str">
            <v>นิมมานเหมินทร์</v>
          </cell>
          <cell r="M811" t="str">
            <v>เชียงใหม่ 1</v>
          </cell>
          <cell r="N811">
            <v>8</v>
          </cell>
          <cell r="O811" t="str">
            <v>สินเชื่อธนาคารประชาชน</v>
          </cell>
          <cell r="P811" t="str">
            <v>1.บุคคลค้ำประกัน</v>
          </cell>
          <cell r="Q811">
            <v>46454.69</v>
          </cell>
          <cell r="R811">
            <v>17051.2</v>
          </cell>
          <cell r="S811" t="str">
            <v>แขวงเชียงใหม่</v>
          </cell>
          <cell r="T811" t="str">
            <v>ผบE3549</v>
          </cell>
          <cell r="U811">
            <v>2566</v>
          </cell>
          <cell r="V811" t="str">
            <v>ผบE6426</v>
          </cell>
          <cell r="W811">
            <v>2566</v>
          </cell>
          <cell r="AA811">
            <v>7</v>
          </cell>
          <cell r="AB811">
            <v>8</v>
          </cell>
          <cell r="AC811">
            <v>2566</v>
          </cell>
          <cell r="BB811" t="str">
            <v>ลงผลสืบ 9/3/2567 อยู่ระหว่างรอคัดภาพลักษณ์เพื่อรายงาน//ลงผลคัดภาพลักษณ์ 1/4/2567 // รายงานสืบ 2/4/2567</v>
          </cell>
          <cell r="BC811">
            <v>900</v>
          </cell>
          <cell r="BD811">
            <v>23</v>
          </cell>
          <cell r="BE811">
            <v>7</v>
          </cell>
          <cell r="BF811">
            <v>2567</v>
          </cell>
          <cell r="BG811">
            <v>0</v>
          </cell>
          <cell r="BH811" t="str">
            <v>-</v>
          </cell>
          <cell r="BI811" t="str">
            <v>-</v>
          </cell>
          <cell r="BJ811" t="str">
            <v>-</v>
          </cell>
          <cell r="BK811">
            <v>0</v>
          </cell>
          <cell r="BL811">
            <v>1595</v>
          </cell>
          <cell r="BM811">
            <v>0</v>
          </cell>
          <cell r="BN811">
            <v>19</v>
          </cell>
          <cell r="BO811">
            <v>12</v>
          </cell>
          <cell r="BP811">
            <v>2567</v>
          </cell>
          <cell r="BQ811" t="str">
            <v>-</v>
          </cell>
          <cell r="BR811" t="str">
            <v>-</v>
          </cell>
          <cell r="BS811" t="str">
            <v>-</v>
          </cell>
          <cell r="BT811" t="str">
            <v>นายวชิรธัน ธรรมธิ</v>
          </cell>
          <cell r="BU811">
            <v>883165010419</v>
          </cell>
          <cell r="BV811" t="str">
            <v xml:space="preserve">1.นายวชิรธัน  ธรรมธิ
2.นายทรงวุฒิ  ไทยทรงธรรม
3.นางสาวนันทญา  พรหมมินทร์
</v>
          </cell>
          <cell r="BW811" t="str">
            <v>จำเลยที่ 1
จำเลยที่ 2
จำเลยที่ 3</v>
          </cell>
          <cell r="BX811" t="str">
            <v>1 5007 00075 28 7
1 9499 00064 92 5
1 5099 01288 27 8</v>
          </cell>
          <cell r="BY811"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1" t="str">
            <v>พบทรัพย์</v>
          </cell>
        </row>
        <row r="812">
          <cell r="B812">
            <v>2284</v>
          </cell>
          <cell r="C812">
            <v>807</v>
          </cell>
          <cell r="D812">
            <v>18</v>
          </cell>
          <cell r="E812">
            <v>10</v>
          </cell>
          <cell r="F812">
            <v>2566</v>
          </cell>
          <cell r="G812">
            <v>800075626161</v>
          </cell>
          <cell r="H812" t="str">
            <v>นาย</v>
          </cell>
          <cell r="I812" t="str">
            <v>ชัยทัต</v>
          </cell>
          <cell r="J812" t="str">
            <v>คันทะสาร</v>
          </cell>
          <cell r="K812">
            <v>1550900071455</v>
          </cell>
          <cell r="L812" t="str">
            <v>ถนนทิพย์เนตร</v>
          </cell>
          <cell r="M812" t="str">
            <v>เชียงใหม่ 1</v>
          </cell>
          <cell r="O812" t="str">
            <v>ธนาคารประชาชน</v>
          </cell>
          <cell r="P812" t="str">
            <v>1.บุคคลค้ำประกัน</v>
          </cell>
          <cell r="S812" t="str">
            <v>จังหวัดน่าน สาขาปัว</v>
          </cell>
          <cell r="T812" t="str">
            <v>ผบ.1120</v>
          </cell>
          <cell r="U812">
            <v>2562</v>
          </cell>
          <cell r="V812" t="str">
            <v>ผบ1296</v>
          </cell>
          <cell r="W812">
            <v>2562</v>
          </cell>
          <cell r="AA812">
            <v>21</v>
          </cell>
          <cell r="AB812">
            <v>10</v>
          </cell>
          <cell r="AC812">
            <v>2562</v>
          </cell>
          <cell r="BB812" t="str">
            <v>คำสั่งสืบทรัพย์ครั้งที่ 2 (2/4/2568)//รายงานผลสืบ วันที่ 14/5/2568</v>
          </cell>
          <cell r="BC812">
            <v>300</v>
          </cell>
          <cell r="BD812">
            <v>12</v>
          </cell>
          <cell r="BE812">
            <v>7</v>
          </cell>
          <cell r="BF812">
            <v>2567</v>
          </cell>
          <cell r="BG812">
            <v>0</v>
          </cell>
          <cell r="BH812" t="str">
            <v>-</v>
          </cell>
          <cell r="BI812" t="str">
            <v>-</v>
          </cell>
          <cell r="BJ812" t="str">
            <v>-</v>
          </cell>
          <cell r="BK812">
            <v>0</v>
          </cell>
          <cell r="BL812">
            <v>240</v>
          </cell>
          <cell r="BM812">
            <v>0</v>
          </cell>
          <cell r="BN812" t="str">
            <v/>
          </cell>
          <cell r="BO812" t="str">
            <v/>
          </cell>
          <cell r="BP812" t="str">
            <v/>
          </cell>
          <cell r="BQ812" t="str">
            <v>-</v>
          </cell>
          <cell r="BR812" t="str">
            <v>-</v>
          </cell>
          <cell r="BS812" t="str">
            <v>-</v>
          </cell>
          <cell r="BT812" t="str">
            <v>นายชัยทัต คันทะสาร</v>
          </cell>
          <cell r="BU812">
            <v>883162010766</v>
          </cell>
          <cell r="BV812" t="str">
            <v>นายชัยทัต  คันทะสาร</v>
          </cell>
          <cell r="BW812" t="str">
            <v>จำเลย</v>
          </cell>
          <cell r="BX812" t="str">
            <v>1 5509 00071 45 5</v>
          </cell>
          <cell r="BY812" t="str">
            <v>-ไม่พบว่ามีกรรมสิทธิ์ในที่ดิน อเชียงกลาง จ.น่าน</v>
          </cell>
          <cell r="BZ812" t="str">
            <v>ไม่พบทรัพย์</v>
          </cell>
          <cell r="CD812" t="str">
            <v>นายชัยทัต  คันทะสาร</v>
          </cell>
          <cell r="CE812" t="str">
            <v>จำเลย</v>
          </cell>
          <cell r="CF812" t="str">
            <v>1 5509 00071 45 5</v>
          </cell>
          <cell r="CG812" t="str">
            <v>-ไม่พบว่ามีกรรมสิทธิ์ในที่ดิน อ.เมืองเชียงใหม่ จ.น่าน
-ไม่พบว่ามีกรรมสิทธิ์ในที่ดิน อ.เชียงกลาง จ.น่าน</v>
          </cell>
          <cell r="CH812" t="str">
            <v>ไม่พบทรัพย์</v>
          </cell>
          <cell r="CJ812">
            <v>1</v>
          </cell>
          <cell r="CK812" t="str">
            <v>นุสบา</v>
          </cell>
          <cell r="CL812">
            <v>244126</v>
          </cell>
          <cell r="CT812">
            <v>244126</v>
          </cell>
        </row>
        <row r="813">
          <cell r="B813">
            <v>2285</v>
          </cell>
          <cell r="C813">
            <v>808</v>
          </cell>
          <cell r="D813">
            <v>18</v>
          </cell>
          <cell r="E813">
            <v>10</v>
          </cell>
          <cell r="F813">
            <v>2566</v>
          </cell>
          <cell r="G813">
            <v>800073956339</v>
          </cell>
          <cell r="H813" t="str">
            <v>นาง</v>
          </cell>
          <cell r="I813" t="str">
            <v>รุ่งนภา</v>
          </cell>
          <cell r="J813" t="str">
            <v>สุขลำภู</v>
          </cell>
          <cell r="K813">
            <v>5529990000782</v>
          </cell>
          <cell r="L813" t="str">
            <v>ถนนทิพย์เนตร</v>
          </cell>
          <cell r="M813" t="str">
            <v>เชียงใหม่ 1</v>
          </cell>
          <cell r="N813">
            <v>8</v>
          </cell>
          <cell r="O813" t="str">
            <v>สินเชื่อธนาคารประชาชน</v>
          </cell>
          <cell r="P813" t="str">
            <v>4.ไม่มีหลักประกัน</v>
          </cell>
          <cell r="Q813">
            <v>113145.36</v>
          </cell>
          <cell r="R813">
            <v>23401.200000000001</v>
          </cell>
          <cell r="S813" t="str">
            <v>แขวงลำปาง</v>
          </cell>
          <cell r="T813" t="str">
            <v>ผบE1843</v>
          </cell>
          <cell r="U813">
            <v>2563</v>
          </cell>
          <cell r="V813" t="str">
            <v>ผบE1589</v>
          </cell>
          <cell r="W813">
            <v>2563</v>
          </cell>
          <cell r="AA813">
            <v>20</v>
          </cell>
          <cell r="AB813">
            <v>10</v>
          </cell>
          <cell r="AC813">
            <v>2563</v>
          </cell>
          <cell r="BB813" t="str">
            <v>คำสั่งสืบทรัพย์ครั้งที่ 2 (2/4/2568)//รายงานผลสืบ วันที่ 14/5/2568</v>
          </cell>
          <cell r="BC813">
            <v>900</v>
          </cell>
          <cell r="BD813">
            <v>12</v>
          </cell>
          <cell r="BE813">
            <v>7</v>
          </cell>
          <cell r="BF813">
            <v>2567</v>
          </cell>
          <cell r="BG813">
            <v>0</v>
          </cell>
          <cell r="BH813" t="str">
            <v>-</v>
          </cell>
          <cell r="BI813" t="str">
            <v>-</v>
          </cell>
          <cell r="BJ813" t="str">
            <v>-</v>
          </cell>
          <cell r="BK813">
            <v>0</v>
          </cell>
          <cell r="BL813">
            <v>1335</v>
          </cell>
          <cell r="BM813">
            <v>0</v>
          </cell>
          <cell r="BN813" t="str">
            <v/>
          </cell>
          <cell r="BO813" t="str">
            <v/>
          </cell>
          <cell r="BP813" t="str">
            <v/>
          </cell>
          <cell r="BQ813" t="str">
            <v>-</v>
          </cell>
          <cell r="BR813" t="str">
            <v>-</v>
          </cell>
          <cell r="BS813" t="str">
            <v>-</v>
          </cell>
          <cell r="BT813" t="str">
            <v>นางรุ่งนภา สุขลำภู</v>
          </cell>
          <cell r="BU813">
            <v>883163011148</v>
          </cell>
          <cell r="BV813" t="str">
            <v>นางรุ่งนภา  สุขลำภู</v>
          </cell>
          <cell r="BW813" t="str">
            <v>จำเลย</v>
          </cell>
          <cell r="BX813" t="str">
            <v>5 5299 90000 78 2</v>
          </cell>
          <cell r="BY813" t="str">
            <v>-ไม่พบว่ามีกรรมสิทธิ์ในที่ดิน อ.เมืองเชียงใหม่ จ.เชียงใหม่
-ไม่พบว่ามีกรรมสิทธิ์ในที่ดิน อ.เมืองลำปาง จ.ลำปาง</v>
          </cell>
          <cell r="BZ813" t="str">
            <v>ไม่พบทรัพย์</v>
          </cell>
          <cell r="CD813" t="str">
            <v>นางรุ่งนภา  สุขลำภู</v>
          </cell>
          <cell r="CE813" t="str">
            <v>จำเลย</v>
          </cell>
          <cell r="CF813" t="str">
            <v>5 5299 90000 78 2</v>
          </cell>
          <cell r="CG813" t="str">
            <v>-ไม่พบว่ามีกรรมสิทธิ์ในที่ดิน อ.เมืองเชียงใหม่ จ.เชียงใหม่
-ไม่พบว่ามีกรรมสิทธิ์ในที่ดิน อ.เมืองลำปาง จ.ลำปาง</v>
          </cell>
          <cell r="CH813" t="str">
            <v>ไม่พบทรัพย์</v>
          </cell>
          <cell r="CJ813">
            <v>1</v>
          </cell>
          <cell r="CK813" t="str">
            <v>นุสบา</v>
          </cell>
          <cell r="CL813">
            <v>244126</v>
          </cell>
          <cell r="CT813">
            <v>244126</v>
          </cell>
        </row>
        <row r="814">
          <cell r="B814">
            <v>2286</v>
          </cell>
          <cell r="C814">
            <v>809</v>
          </cell>
          <cell r="D814">
            <v>18</v>
          </cell>
          <cell r="E814">
            <v>10</v>
          </cell>
          <cell r="F814">
            <v>2566</v>
          </cell>
          <cell r="G814">
            <v>800071884574</v>
          </cell>
          <cell r="H814" t="str">
            <v>นางสาว</v>
          </cell>
          <cell r="I814" t="str">
            <v>เกศษิณี</v>
          </cell>
          <cell r="J814" t="str">
            <v>สงวนศิลป์</v>
          </cell>
          <cell r="K814">
            <v>1500700072598</v>
          </cell>
          <cell r="L814" t="str">
            <v>เซ็นทรัล เฟสติวัล เชียงใหม่</v>
          </cell>
          <cell r="M814" t="str">
            <v>เชียงใหม่ 1</v>
          </cell>
          <cell r="N814">
            <v>8</v>
          </cell>
          <cell r="O814" t="str">
            <v>สินเชื่อธนาคารประชาชน</v>
          </cell>
          <cell r="P814" t="str">
            <v>1.บุคคลค้ำประกัน</v>
          </cell>
          <cell r="Q814">
            <v>137438</v>
          </cell>
          <cell r="R814">
            <v>71867.94</v>
          </cell>
          <cell r="S814" t="str">
            <v>แขวงเชียงใหม่</v>
          </cell>
          <cell r="T814" t="str">
            <v>ผบE310</v>
          </cell>
          <cell r="U814">
            <v>2566</v>
          </cell>
          <cell r="V814" t="str">
            <v>ผบE2102</v>
          </cell>
          <cell r="W814">
            <v>2566</v>
          </cell>
          <cell r="X814">
            <v>18</v>
          </cell>
          <cell r="Y814">
            <v>4</v>
          </cell>
          <cell r="Z814">
            <v>2566</v>
          </cell>
          <cell r="BB814" t="str">
            <v>สืบทรัพย์ครั้งที่ 2 (คำสั่ง 10/04/2568)</v>
          </cell>
          <cell r="BC814">
            <v>900</v>
          </cell>
          <cell r="BD814">
            <v>12</v>
          </cell>
          <cell r="BE814">
            <v>7</v>
          </cell>
          <cell r="BF814">
            <v>2567</v>
          </cell>
          <cell r="BG814">
            <v>0</v>
          </cell>
          <cell r="BH814" t="str">
            <v>-</v>
          </cell>
          <cell r="BI814" t="str">
            <v>-</v>
          </cell>
          <cell r="BJ814" t="str">
            <v>-</v>
          </cell>
          <cell r="BK814">
            <v>0</v>
          </cell>
          <cell r="BL814">
            <v>795</v>
          </cell>
          <cell r="BM814">
            <v>0</v>
          </cell>
          <cell r="BN814" t="str">
            <v/>
          </cell>
          <cell r="BO814" t="str">
            <v/>
          </cell>
          <cell r="BP814" t="str">
            <v/>
          </cell>
          <cell r="BQ814" t="str">
            <v>-</v>
          </cell>
          <cell r="BR814" t="str">
            <v>-</v>
          </cell>
          <cell r="BS814" t="str">
            <v>-</v>
          </cell>
          <cell r="BT814" t="str">
            <v>นางสาวเกศษิณี สงวนศิลป์</v>
          </cell>
          <cell r="BU814">
            <v>88316501268</v>
          </cell>
          <cell r="BV814" t="str">
            <v>1.นางสาวเกศษิณี  สงวนศิลป์
2.นายดวงคำ  ตาน้อย
3.นายวุฒิภัทร  คงตัน</v>
          </cell>
          <cell r="BW814" t="str">
            <v>จำเลยที่ 1
จำเลยที่ 2
จำเลยที่ 3</v>
          </cell>
          <cell r="BX814" t="str">
            <v>1-5007-00072-59-8
3-5007-00402-32-2
3-5099-00070-92-5</v>
          </cell>
          <cell r="BY8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4" t="str">
            <v>ไม่พบทรัพย์</v>
          </cell>
          <cell r="CD814" t="str">
            <v xml:space="preserve">1.นางสาวปิ่นมณี กุมมารัตน์หรือเกศษิณี สงวยศิลป์
2.นายดวงคำ ตาน้อย
3.นายวุฒภัทร คงตัน
</v>
          </cell>
          <cell r="CE814" t="str">
            <v>จำเลยที่ 1
จำเลยที่ 2
จำเลยที่ 3</v>
          </cell>
          <cell r="CF814" t="str">
            <v>1-5007-00072-59-8
3-5007-00402-32-2
3-5099-00070-92-5</v>
          </cell>
          <cell r="CG8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v>
          </cell>
          <cell r="CH814" t="str">
            <v>ไม่พบ</v>
          </cell>
          <cell r="CK814" t="str">
            <v>ปฏิยุทธ์</v>
          </cell>
        </row>
        <row r="815">
          <cell r="B815">
            <v>2287</v>
          </cell>
          <cell r="C815">
            <v>810</v>
          </cell>
          <cell r="D815">
            <v>18</v>
          </cell>
          <cell r="E815">
            <v>10</v>
          </cell>
          <cell r="F815">
            <v>2566</v>
          </cell>
          <cell r="G815">
            <v>800074178636</v>
          </cell>
          <cell r="H815" t="str">
            <v>นาง</v>
          </cell>
          <cell r="I815" t="str">
            <v>รุ่งนภา</v>
          </cell>
          <cell r="J815" t="str">
            <v>สุ่มเกิด</v>
          </cell>
          <cell r="K815">
            <v>3640800003445</v>
          </cell>
          <cell r="L815" t="str">
            <v>ช้างม่อย</v>
          </cell>
          <cell r="M815" t="str">
            <v>เชียงใหม่ 1</v>
          </cell>
          <cell r="N815">
            <v>8</v>
          </cell>
          <cell r="O815" t="str">
            <v>สินเชื่อธนาคารประชาชน</v>
          </cell>
          <cell r="P815" t="str">
            <v>1.บุคคลค้ำประกัน</v>
          </cell>
          <cell r="Q815">
            <v>56512</v>
          </cell>
          <cell r="R815">
            <v>23273.279999999999</v>
          </cell>
          <cell r="S815" t="str">
            <v>จังหวัดสวรรคโลก</v>
          </cell>
          <cell r="T815" t="str">
            <v>ผบE258</v>
          </cell>
          <cell r="U815">
            <v>2566</v>
          </cell>
          <cell r="V815" t="str">
            <v>ผบE800</v>
          </cell>
          <cell r="W815">
            <v>2566</v>
          </cell>
          <cell r="X815">
            <v>12</v>
          </cell>
          <cell r="Y815">
            <v>6</v>
          </cell>
          <cell r="Z815">
            <v>2566</v>
          </cell>
          <cell r="BB815" t="str">
            <v>ปิดบัญชีจากการขายหนี้</v>
          </cell>
          <cell r="BC815">
            <v>1800</v>
          </cell>
          <cell r="BD815">
            <v>23</v>
          </cell>
          <cell r="BE815">
            <v>7</v>
          </cell>
          <cell r="BF815">
            <v>2567</v>
          </cell>
          <cell r="BG815">
            <v>0</v>
          </cell>
          <cell r="BH815" t="str">
            <v>-</v>
          </cell>
          <cell r="BI815" t="str">
            <v>-</v>
          </cell>
          <cell r="BJ815" t="str">
            <v>-</v>
          </cell>
          <cell r="BK815">
            <v>0</v>
          </cell>
          <cell r="BL815">
            <v>1250</v>
          </cell>
          <cell r="BM815">
            <v>0</v>
          </cell>
          <cell r="BN815" t="str">
            <v/>
          </cell>
          <cell r="BO815" t="str">
            <v/>
          </cell>
          <cell r="BP815" t="str">
            <v/>
          </cell>
          <cell r="BQ815" t="str">
            <v>-</v>
          </cell>
          <cell r="BR815" t="str">
            <v>-</v>
          </cell>
          <cell r="BS815" t="str">
            <v>-</v>
          </cell>
          <cell r="BT815" t="str">
            <v>นางรุ่งนภา สุ่มเกิด</v>
          </cell>
          <cell r="BU815">
            <v>883165010776</v>
          </cell>
          <cell r="BV815"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5" t="str">
            <v xml:space="preserve">จำเลยที่ 1
คู่สมรสจำเลยที่ 1
จำเลยที่ 2
คู่สมรสจำเลยที่ 2
จำเลยที่ 3
คู่สมรสจำเลยที่ 3
</v>
          </cell>
          <cell r="BX815" t="str">
            <v>3-6408-00003-44-5
3-6408-00159-99-2
1-5805-00009-83-3
3-5805-00079-76-5
3-5805-00079-76-5
1-5805-00053-25-5</v>
          </cell>
          <cell r="BY815"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5" t="str">
            <v>ไม่พบทรัพย์</v>
          </cell>
        </row>
        <row r="816">
          <cell r="B816">
            <v>2288</v>
          </cell>
          <cell r="C816">
            <v>811</v>
          </cell>
          <cell r="D816">
            <v>18</v>
          </cell>
          <cell r="E816">
            <v>10</v>
          </cell>
          <cell r="F816">
            <v>2566</v>
          </cell>
          <cell r="G816">
            <v>800148801429</v>
          </cell>
          <cell r="H816" t="str">
            <v>นาย</v>
          </cell>
          <cell r="I816" t="str">
            <v>ปิติ</v>
          </cell>
          <cell r="J816" t="str">
            <v>พิบูลย์ศักดิ์กุล</v>
          </cell>
          <cell r="K816" t="str">
            <v>3-1017-01342-21-2</v>
          </cell>
          <cell r="L816" t="str">
            <v>เซ็นทรัล แอร์พอร์ต พลาซ่า เชียงใหม่</v>
          </cell>
          <cell r="M816" t="str">
            <v>เชียงใหม่ 1</v>
          </cell>
          <cell r="N816">
            <v>8</v>
          </cell>
          <cell r="O816" t="str">
            <v>สินเชื่อสร้างงานสร้างอาชีพ</v>
          </cell>
          <cell r="Q816">
            <v>100000</v>
          </cell>
          <cell r="R816">
            <v>3104.31</v>
          </cell>
          <cell r="S816" t="str">
            <v>แขวงเชียงใหม่</v>
          </cell>
          <cell r="T816" t="str">
            <v>ผบE3673</v>
          </cell>
          <cell r="U816">
            <v>2566</v>
          </cell>
          <cell r="V816" t="str">
            <v>ผบE6655</v>
          </cell>
          <cell r="W816">
            <v>2566</v>
          </cell>
          <cell r="X816">
            <v>15</v>
          </cell>
          <cell r="Y816">
            <v>8</v>
          </cell>
          <cell r="Z816">
            <v>2566</v>
          </cell>
          <cell r="BB816" t="str">
            <v>สืบทรัพย์รอบที่ 2 (คำสั่ง 10/04/2568) // (รายงานผลสืบทรัพย์ 12/6/2568)</v>
          </cell>
          <cell r="BC816">
            <v>300</v>
          </cell>
          <cell r="BD816">
            <v>23</v>
          </cell>
          <cell r="BE816">
            <v>7</v>
          </cell>
          <cell r="BF816">
            <v>2567</v>
          </cell>
          <cell r="BG816">
            <v>0</v>
          </cell>
          <cell r="BH816" t="str">
            <v>-</v>
          </cell>
          <cell r="BI816" t="str">
            <v>-</v>
          </cell>
          <cell r="BJ816" t="str">
            <v>-</v>
          </cell>
          <cell r="BK816">
            <v>0</v>
          </cell>
          <cell r="BL816">
            <v>240</v>
          </cell>
          <cell r="BM816">
            <v>0</v>
          </cell>
          <cell r="BN816" t="str">
            <v/>
          </cell>
          <cell r="BO816" t="str">
            <v/>
          </cell>
          <cell r="BP816" t="str">
            <v/>
          </cell>
          <cell r="BQ816" t="str">
            <v>-</v>
          </cell>
          <cell r="BR816" t="str">
            <v>-</v>
          </cell>
          <cell r="BS816" t="str">
            <v>-</v>
          </cell>
          <cell r="BT816" t="str">
            <v>นายปิติ พิบูลย์ศักดิ์กุล</v>
          </cell>
          <cell r="BU816">
            <v>0</v>
          </cell>
          <cell r="BV816" t="str">
            <v>1.นายปิติ  พิบูลย์ศักดิ์กุล</v>
          </cell>
          <cell r="BW816" t="str">
            <v>จำเลย</v>
          </cell>
          <cell r="BX816" t="str">
            <v>3-1017-01342-21-2</v>
          </cell>
          <cell r="BY816" t="str">
            <v>-ไม่พบว่ามีกรรมสิทธิ์ในที่ดิน อ.สันกำแพง  จ.เชียงใหม่</v>
          </cell>
          <cell r="BZ816" t="str">
            <v>ไม่พบทรัพย์</v>
          </cell>
          <cell r="CD816" t="str">
            <v>1.นายปิติ พิบูลย์ศักดิ์กุล</v>
          </cell>
          <cell r="CE816" t="str">
            <v>จำเลย</v>
          </cell>
          <cell r="CF816" t="str">
            <v>3-1017-01342-21-2</v>
          </cell>
          <cell r="CG816" t="str">
            <v>-ไม่พบว่ามีกรรมสิทธิ์ในที่ดิน อ.เมืองเชียงใหม่ จ.เชียงใหม่
-ไม่พบว่ามีกรรมสิทธิ์ในที่ดิน อ.สันกำแพง จ.เชียงใหม่</v>
          </cell>
          <cell r="CH816" t="str">
            <v>ไม่พบ</v>
          </cell>
          <cell r="CK816" t="str">
            <v>ปฏิยุทธ์</v>
          </cell>
          <cell r="CT816">
            <v>244149</v>
          </cell>
        </row>
        <row r="817">
          <cell r="B817">
            <v>2289</v>
          </cell>
          <cell r="C817">
            <v>812</v>
          </cell>
          <cell r="D817">
            <v>18</v>
          </cell>
          <cell r="E817">
            <v>10</v>
          </cell>
          <cell r="F817">
            <v>2566</v>
          </cell>
          <cell r="G817">
            <v>800121272861</v>
          </cell>
          <cell r="H817" t="str">
            <v>นาย</v>
          </cell>
          <cell r="I817" t="str">
            <v>โสฬส</v>
          </cell>
          <cell r="J817" t="str">
            <v>พรหมรักษ์</v>
          </cell>
          <cell r="K817">
            <v>3570101567782</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2398.5</v>
          </cell>
          <cell r="S817" t="str">
            <v>แขวงเชียงใหม่</v>
          </cell>
          <cell r="T817" t="str">
            <v>ผบE5355</v>
          </cell>
          <cell r="U817">
            <v>2565</v>
          </cell>
          <cell r="V817" t="str">
            <v>ผบE7490</v>
          </cell>
          <cell r="W817">
            <v>2565</v>
          </cell>
          <cell r="X817">
            <v>25</v>
          </cell>
          <cell r="Y817">
            <v>10</v>
          </cell>
          <cell r="Z817">
            <v>2565</v>
          </cell>
          <cell r="BB817" t="str">
            <v>สืบทรัพย์รอบที่ 2 (คำสั่ง 10/04/2568) // (รายงานผลสืบทรัพย์ 12/6/2568)</v>
          </cell>
          <cell r="BC817">
            <v>300</v>
          </cell>
          <cell r="BD817">
            <v>23</v>
          </cell>
          <cell r="BE817">
            <v>7</v>
          </cell>
          <cell r="BF817">
            <v>2567</v>
          </cell>
          <cell r="BG817">
            <v>0</v>
          </cell>
          <cell r="BH817" t="str">
            <v>-</v>
          </cell>
          <cell r="BI817" t="str">
            <v>-</v>
          </cell>
          <cell r="BJ817" t="str">
            <v>-</v>
          </cell>
          <cell r="BK817">
            <v>0</v>
          </cell>
          <cell r="BL817">
            <v>415</v>
          </cell>
          <cell r="BM817">
            <v>0</v>
          </cell>
          <cell r="BN817" t="str">
            <v/>
          </cell>
          <cell r="BO817" t="str">
            <v/>
          </cell>
          <cell r="BP817" t="str">
            <v/>
          </cell>
          <cell r="BQ817" t="str">
            <v>-</v>
          </cell>
          <cell r="BR817" t="str">
            <v>-</v>
          </cell>
          <cell r="BS817" t="str">
            <v>-</v>
          </cell>
          <cell r="BT817" t="str">
            <v>นายโสฬส พรหมรักษ์</v>
          </cell>
          <cell r="BU817">
            <v>883165010143</v>
          </cell>
          <cell r="BV817" t="str">
            <v>นายโสฬส  พรหมรักษ์</v>
          </cell>
          <cell r="BW817" t="str">
            <v>จำเลย</v>
          </cell>
          <cell r="BX817" t="str">
            <v>3-5701-01567-78-2</v>
          </cell>
          <cell r="BY817" t="str">
            <v>-ไม่พบว่ามีกรรมสิทธิ์ในที่ดิน อ.ดอยสะเก็ด จ.เชียงใหม่
-ไม่พบว่ามีกรรมสิทธิ์ในที่ดิน อ.ปากเกร็ด  จ.นนทบุรี</v>
          </cell>
          <cell r="BZ817" t="str">
            <v>ไม่พบทรัพย์</v>
          </cell>
          <cell r="CD817" t="str">
            <v>1.นายโสฬส พรหมรักษ์</v>
          </cell>
          <cell r="CE817" t="str">
            <v>จำเลย</v>
          </cell>
          <cell r="CF817" t="str">
            <v>3-5701-01567-78-2</v>
          </cell>
          <cell r="CG81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อ.ปากเกร็ด จ.นนทบุรี</v>
          </cell>
          <cell r="CH817" t="str">
            <v>ไม่พบ</v>
          </cell>
          <cell r="CK817" t="str">
            <v>ปฏิยุทธ์</v>
          </cell>
          <cell r="CT817">
            <v>244149</v>
          </cell>
        </row>
        <row r="818">
          <cell r="B818">
            <v>2290</v>
          </cell>
          <cell r="C818">
            <v>813</v>
          </cell>
          <cell r="D818">
            <v>18</v>
          </cell>
          <cell r="E818">
            <v>10</v>
          </cell>
          <cell r="F818">
            <v>2566</v>
          </cell>
          <cell r="G818">
            <v>800121417516</v>
          </cell>
          <cell r="H818" t="str">
            <v>นางสาว</v>
          </cell>
          <cell r="I818" t="str">
            <v>อภิญญา</v>
          </cell>
          <cell r="J818" t="str">
            <v>เมืองมูล</v>
          </cell>
          <cell r="K818">
            <v>1529900108870</v>
          </cell>
          <cell r="L818" t="str">
            <v>เซ็นทรัล แอร์พอร์ต พลาซ่า เชียงใหม่</v>
          </cell>
          <cell r="M818" t="str">
            <v>เชียงใหม่ 1</v>
          </cell>
          <cell r="N818">
            <v>8</v>
          </cell>
          <cell r="O818" t="str">
            <v>สินเชื่อเสริมพลังฐานราก (PSA)</v>
          </cell>
          <cell r="P818" t="str">
            <v>4.ไม่มีหลักประกัน</v>
          </cell>
          <cell r="Q818">
            <v>30000</v>
          </cell>
          <cell r="R818">
            <v>2375.36</v>
          </cell>
          <cell r="S818" t="str">
            <v>แขวงลำปาง</v>
          </cell>
          <cell r="T818" t="str">
            <v>ผบE3082</v>
          </cell>
          <cell r="U818">
            <v>2565</v>
          </cell>
          <cell r="V818" t="str">
            <v>ผบE3551</v>
          </cell>
          <cell r="W818">
            <v>2565</v>
          </cell>
          <cell r="X818">
            <v>11</v>
          </cell>
          <cell r="Y818">
            <v>10</v>
          </cell>
          <cell r="Z818">
            <v>2565</v>
          </cell>
          <cell r="BB818" t="str">
            <v>สืบทรัพย์รอบที่ 2 (คำสั่ง 10/04/2568) // (รายงานผลสืบทรัพย์ 12/6/2568)</v>
          </cell>
          <cell r="BC818">
            <v>300</v>
          </cell>
          <cell r="BD818">
            <v>23</v>
          </cell>
          <cell r="BE818">
            <v>7</v>
          </cell>
          <cell r="BF818">
            <v>2567</v>
          </cell>
          <cell r="BG818">
            <v>0</v>
          </cell>
          <cell r="BH818" t="str">
            <v>-</v>
          </cell>
          <cell r="BI818" t="str">
            <v>-</v>
          </cell>
          <cell r="BJ818" t="str">
            <v>-</v>
          </cell>
          <cell r="BK818">
            <v>0</v>
          </cell>
          <cell r="BL818">
            <v>260</v>
          </cell>
          <cell r="BM818">
            <v>0</v>
          </cell>
          <cell r="BN818" t="str">
            <v/>
          </cell>
          <cell r="BO818" t="str">
            <v/>
          </cell>
          <cell r="BP818" t="str">
            <v/>
          </cell>
          <cell r="BQ818" t="str">
            <v>-</v>
          </cell>
          <cell r="BR818" t="str">
            <v>-</v>
          </cell>
          <cell r="BS818" t="str">
            <v>-</v>
          </cell>
          <cell r="BT818" t="str">
            <v>นางสาวอภิญญา เมืองมูล</v>
          </cell>
          <cell r="BU818">
            <v>883165010152</v>
          </cell>
          <cell r="BV818" t="str">
            <v>นางสาวอภิญญา  เมืองมูล</v>
          </cell>
          <cell r="BW818" t="str">
            <v>จำเลย</v>
          </cell>
          <cell r="BX818" t="str">
            <v>1-5299-00108-87-0</v>
          </cell>
          <cell r="BY818" t="str">
            <v>-ไม่พบว่ามีกรรมสิทธิ์ในที่ดิน อ.ห้างฉัตร  จ.ลำปาง</v>
          </cell>
          <cell r="BZ818" t="str">
            <v>ไม่พบทรัพย์</v>
          </cell>
          <cell r="CD818" t="str">
            <v>1.นางสาวอภิญญา เมืองมูล</v>
          </cell>
          <cell r="CE818" t="str">
            <v>จำเลย</v>
          </cell>
          <cell r="CF818" t="str">
            <v>1-5299-00108-87-0</v>
          </cell>
          <cell r="CG818" t="str">
            <v>-ไม่พบว่ามีกรรมสิทธิ์ในที่ดิน อ.เมืองเชียงใหม่ จ.เชียงใหม่
-ไม่พบว่ามีกรรมสิทธิ์ในที่ดิน อ.ห้างฉัตร จ.ลำปาง</v>
          </cell>
          <cell r="CH818" t="str">
            <v>ไม่พบ</v>
          </cell>
          <cell r="CK818" t="str">
            <v>ปฏิยุทธ์</v>
          </cell>
          <cell r="CT818">
            <v>244149</v>
          </cell>
        </row>
        <row r="819">
          <cell r="B819">
            <v>2291</v>
          </cell>
          <cell r="C819">
            <v>814</v>
          </cell>
          <cell r="D819">
            <v>7</v>
          </cell>
          <cell r="E819">
            <v>9</v>
          </cell>
          <cell r="F819">
            <v>2566</v>
          </cell>
          <cell r="G819">
            <v>800093761768</v>
          </cell>
          <cell r="H819" t="str">
            <v>นาง</v>
          </cell>
          <cell r="I819" t="str">
            <v>บัวผาย</v>
          </cell>
          <cell r="J819" t="str">
            <v>ศรีใจ</v>
          </cell>
          <cell r="K819">
            <v>3500500500568</v>
          </cell>
          <cell r="L819" t="str">
            <v>ดอยสะเก็ด</v>
          </cell>
          <cell r="M819" t="str">
            <v>เชียงใหม่ 2</v>
          </cell>
          <cell r="N819">
            <v>8</v>
          </cell>
          <cell r="O819" t="str">
            <v>สินเชื่อแก้ไขปัญหาหนี้นอกระบบ (PSA)</v>
          </cell>
          <cell r="P819" t="str">
            <v>1.บุคคลค้ำประกัน</v>
          </cell>
          <cell r="Q819">
            <v>31526.86</v>
          </cell>
          <cell r="R819">
            <v>6916.47</v>
          </cell>
          <cell r="S819" t="str">
            <v>แขวงเชียงใหม่</v>
          </cell>
          <cell r="T819" t="str">
            <v>ผบE6238</v>
          </cell>
          <cell r="U819">
            <v>2565</v>
          </cell>
          <cell r="V819" t="str">
            <v>ผบE526</v>
          </cell>
          <cell r="W819">
            <v>2566</v>
          </cell>
          <cell r="AA819">
            <v>30</v>
          </cell>
          <cell r="AB819">
            <v>1</v>
          </cell>
          <cell r="AC819">
            <v>2566</v>
          </cell>
          <cell r="BB819" t="str">
            <v>ลงผลสืบ 9/3/2567 อยู่ระหว่างรอคัดภาพลักษณ์เพื่อรายงาน</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นางบัวผาย ศรีใจ</v>
          </cell>
          <cell r="BU819">
            <v>883265010314</v>
          </cell>
          <cell r="BV819" t="str">
            <v>1.นางบัวผาย  ศรีใจ
2.นายสมชาย  ศรีใจ
3.นายเจนณรงค์  พรหมเทพ</v>
          </cell>
          <cell r="BW819" t="str">
            <v xml:space="preserve">จำเลยที่ 1
คู่สมรสจำเลยที่ 1
จำเลยที่ 2
</v>
          </cell>
          <cell r="BX819" t="str">
            <v>3 5005 00500 56 8
3 5009 00425 06 7
1 5099 00157 70 6</v>
          </cell>
          <cell r="BY819"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9" t="str">
            <v>พบทรัพย์</v>
          </cell>
        </row>
        <row r="820">
          <cell r="B820">
            <v>2292</v>
          </cell>
          <cell r="C820">
            <v>815</v>
          </cell>
          <cell r="D820">
            <v>7</v>
          </cell>
          <cell r="E820">
            <v>9</v>
          </cell>
          <cell r="F820">
            <v>2566</v>
          </cell>
          <cell r="G820">
            <v>800094126813</v>
          </cell>
          <cell r="H820" t="str">
            <v>นางสาว</v>
          </cell>
          <cell r="I820" t="str">
            <v>ธันยชนก</v>
          </cell>
          <cell r="J820" t="str">
            <v>สมควร</v>
          </cell>
          <cell r="K820" t="str">
            <v>1 5601 00015 43 7</v>
          </cell>
          <cell r="L820" t="str">
            <v>ดอยสะเก็ด</v>
          </cell>
          <cell r="M820" t="str">
            <v>เชียงใหม่ 2</v>
          </cell>
          <cell r="N820">
            <v>8</v>
          </cell>
          <cell r="O820" t="str">
            <v>สินเชื่อแก้ไขปัญหาหนี้นอกระบบ PSA ระยะที่ 2</v>
          </cell>
          <cell r="P820" t="str">
            <v>1.บุคคลค้ำประกัน</v>
          </cell>
          <cell r="Q820">
            <v>38333</v>
          </cell>
          <cell r="R820">
            <v>7902.65</v>
          </cell>
          <cell r="S820" t="str">
            <v>แขวงเชียงใหม่</v>
          </cell>
          <cell r="T820" t="str">
            <v>ผบE53</v>
          </cell>
          <cell r="U820">
            <v>2566</v>
          </cell>
          <cell r="V820" t="str">
            <v>ผบE1827</v>
          </cell>
          <cell r="W820">
            <v>2566</v>
          </cell>
          <cell r="X820">
            <v>13</v>
          </cell>
          <cell r="Y820">
            <v>3</v>
          </cell>
          <cell r="Z820">
            <v>2566</v>
          </cell>
          <cell r="BB820" t="str">
            <v>ลงผลสืบ 9/3/2567 อยู่ระหว่างรอคัดภาพลักษณ์เพื่อรายงาน//รายงานผล1/4/2567//</v>
          </cell>
          <cell r="BC820">
            <v>900</v>
          </cell>
          <cell r="BD820">
            <v>19</v>
          </cell>
          <cell r="BE820">
            <v>3</v>
          </cell>
          <cell r="BF820">
            <v>2568</v>
          </cell>
          <cell r="BG820">
            <v>0</v>
          </cell>
          <cell r="BH820" t="str">
            <v>-</v>
          </cell>
          <cell r="BI820" t="str">
            <v>-</v>
          </cell>
          <cell r="BJ820" t="str">
            <v>-</v>
          </cell>
          <cell r="BK820">
            <v>0</v>
          </cell>
          <cell r="BL820">
            <v>950</v>
          </cell>
          <cell r="BM820">
            <v>0</v>
          </cell>
          <cell r="BN820" t="str">
            <v/>
          </cell>
          <cell r="BO820" t="str">
            <v/>
          </cell>
          <cell r="BP820" t="str">
            <v/>
          </cell>
          <cell r="BQ820" t="str">
            <v>-</v>
          </cell>
          <cell r="BR820" t="str">
            <v>-</v>
          </cell>
          <cell r="BS820" t="str">
            <v>-</v>
          </cell>
          <cell r="BT820" t="str">
            <v>นางสาวธันยชนก สมควร</v>
          </cell>
          <cell r="BU820">
            <v>883265010430</v>
          </cell>
          <cell r="BV820" t="str">
            <v>1.นางสาวธันยชนก  สมควร
2.นายวีระยุทธ์  สมบูรณ์
3.นางสาววิไลพร  วรรณเลิศ</v>
          </cell>
          <cell r="BW820" t="str">
            <v>จำเลยที่ 1
คู่สมรสจำเลยที่ 1
จำเลยที่ 2</v>
          </cell>
          <cell r="BX820" t="str">
            <v>1 5601 00015 43 7
3 5014 00171 23 7
3 5014 00171 21 1</v>
          </cell>
          <cell r="BY820"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20" t="str">
            <v>พบทรัพย์</v>
          </cell>
        </row>
        <row r="821">
          <cell r="B821">
            <v>2293</v>
          </cell>
          <cell r="C821">
            <v>816</v>
          </cell>
          <cell r="D821">
            <v>7</v>
          </cell>
          <cell r="E821">
            <v>9</v>
          </cell>
          <cell r="F821">
            <v>2566</v>
          </cell>
          <cell r="G821">
            <v>863053736089</v>
          </cell>
          <cell r="H821" t="str">
            <v>กองทุนหมู่บ้านน้ำแพร่ ม.2ต.ตลาดขวัญ</v>
          </cell>
          <cell r="L821" t="str">
            <v>ดอยสะเก็ด</v>
          </cell>
          <cell r="M821" t="str">
            <v>เชียงใหม่ 2</v>
          </cell>
          <cell r="N821">
            <v>8</v>
          </cell>
          <cell r="O821" t="str">
            <v>สินเชื่อพัฒนาชนบท(แปลงOD)</v>
          </cell>
          <cell r="P821" t="str">
            <v>1.บุคคลค้ำประกัน</v>
          </cell>
          <cell r="Q821">
            <v>3757545.67</v>
          </cell>
          <cell r="R821">
            <v>175162.11</v>
          </cell>
          <cell r="S821" t="str">
            <v>จังหวัดเชียงใหม่</v>
          </cell>
          <cell r="T821" t="str">
            <v>พE226</v>
          </cell>
          <cell r="U821">
            <v>2566</v>
          </cell>
          <cell r="V821" t="str">
            <v>พE430</v>
          </cell>
          <cell r="W821">
            <v>2566</v>
          </cell>
          <cell r="X821">
            <v>24</v>
          </cell>
          <cell r="Y821">
            <v>7</v>
          </cell>
          <cell r="Z821">
            <v>2566</v>
          </cell>
          <cell r="BC821">
            <v>3900</v>
          </cell>
          <cell r="BD821">
            <v>30</v>
          </cell>
          <cell r="BE821">
            <v>5</v>
          </cell>
          <cell r="BF821">
            <v>2568</v>
          </cell>
          <cell r="BG821">
            <v>0</v>
          </cell>
          <cell r="BH821" t="str">
            <v>-</v>
          </cell>
          <cell r="BI821" t="str">
            <v>-</v>
          </cell>
          <cell r="BJ821" t="str">
            <v>-</v>
          </cell>
          <cell r="BK821">
            <v>0</v>
          </cell>
          <cell r="BL821">
            <v>3290</v>
          </cell>
          <cell r="BM821">
            <v>0</v>
          </cell>
          <cell r="BN821" t="str">
            <v/>
          </cell>
          <cell r="BO821" t="str">
            <v/>
          </cell>
          <cell r="BP821" t="str">
            <v/>
          </cell>
          <cell r="BQ821" t="str">
            <v>-</v>
          </cell>
          <cell r="BR821" t="str">
            <v>-</v>
          </cell>
          <cell r="BS821" t="str">
            <v>-</v>
          </cell>
          <cell r="BT821" t="e">
            <v>#REF!</v>
          </cell>
          <cell r="BU821">
            <v>883265010838</v>
          </cell>
          <cell r="BV821"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1"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1" t="str">
            <v xml:space="preserve">3 5005 00423 98 9
3 8416 00208 54 9
3 5099 00003 14 4
3 5005 00423 94 6
3 5005 00438 32 3
1 5405 00005 33 1
3 5005 00424 44 6
3 7098 00153 27 4
5 5005 00004 83 4
3 5005 00424 10 1
3 5208 00033 91 4
1 5099 00212 83 9
3 5005 00423 73 3
</v>
          </cell>
          <cell r="BY821"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1" t="str">
            <v>พบทรัพย์</v>
          </cell>
          <cell r="CB821">
            <v>13</v>
          </cell>
        </row>
        <row r="822">
          <cell r="B822">
            <v>2294</v>
          </cell>
          <cell r="C822">
            <v>817</v>
          </cell>
          <cell r="D822">
            <v>7</v>
          </cell>
          <cell r="E822">
            <v>9</v>
          </cell>
          <cell r="F822">
            <v>2566</v>
          </cell>
          <cell r="G822" t="str">
            <v>800081027107,
800063990819</v>
          </cell>
          <cell r="H822" t="str">
            <v>นางสาว</v>
          </cell>
          <cell r="I822" t="str">
            <v>อัมพร</v>
          </cell>
          <cell r="J822" t="str">
            <v>ชนะเป็ง</v>
          </cell>
          <cell r="K822" t="str">
            <v>3-5011-00034-13-7</v>
          </cell>
          <cell r="L822" t="str">
            <v>พร้าว</v>
          </cell>
          <cell r="M822" t="str">
            <v>เชียงใหม่ 2</v>
          </cell>
          <cell r="N822">
            <v>8</v>
          </cell>
          <cell r="O822" t="str">
            <v>สินเชื่อธนาคารประชาชน</v>
          </cell>
          <cell r="P822" t="str">
            <v>1.บุคคลค้ำประกัน</v>
          </cell>
          <cell r="Q822">
            <v>95779.78</v>
          </cell>
          <cell r="R822">
            <v>33565.78</v>
          </cell>
          <cell r="S822" t="str">
            <v>แขวงเชียงดาว</v>
          </cell>
          <cell r="T822" t="str">
            <v>ผบE464</v>
          </cell>
          <cell r="U822">
            <v>2566</v>
          </cell>
          <cell r="V822" t="str">
            <v>ผบE582</v>
          </cell>
          <cell r="W822">
            <v>2566</v>
          </cell>
          <cell r="AA822">
            <v>4</v>
          </cell>
          <cell r="AB822">
            <v>7</v>
          </cell>
          <cell r="AC822">
            <v>2566</v>
          </cell>
          <cell r="BB822" t="str">
            <v>ลงผลสืบ 9/3/2567 อยู่ระหว่างรอคัดภาพลักษณ์เพื่อรายงาน//รายงานผล 1/4/67//</v>
          </cell>
          <cell r="BC822">
            <v>1500</v>
          </cell>
          <cell r="BD822">
            <v>7</v>
          </cell>
          <cell r="BE822">
            <v>5</v>
          </cell>
          <cell r="BF822">
            <v>2568</v>
          </cell>
          <cell r="BG822">
            <v>0</v>
          </cell>
          <cell r="BH822" t="str">
            <v>-</v>
          </cell>
          <cell r="BI822" t="str">
            <v>-</v>
          </cell>
          <cell r="BJ822" t="str">
            <v>-</v>
          </cell>
          <cell r="BK822">
            <v>0</v>
          </cell>
          <cell r="BL822">
            <v>1465</v>
          </cell>
          <cell r="BM822">
            <v>0</v>
          </cell>
          <cell r="BN822" t="str">
            <v/>
          </cell>
          <cell r="BO822" t="str">
            <v/>
          </cell>
          <cell r="BP822" t="str">
            <v/>
          </cell>
          <cell r="BQ822" t="str">
            <v>-</v>
          </cell>
          <cell r="BR822" t="str">
            <v>-</v>
          </cell>
          <cell r="BS822" t="str">
            <v>-</v>
          </cell>
          <cell r="BT822" t="str">
            <v>นางสาวอัมพร ชนะเป็ง</v>
          </cell>
          <cell r="BU822">
            <v>0</v>
          </cell>
          <cell r="BV822" t="str">
            <v>1.นางสาวอัมพร  ชนะเป็ง
2.นายไพศาล  สมแก้ว
3.นางสาวศิริพร  เมืองใจ
4.นายไชยกาญจน์  อุตะมา
5.นางสาวจตุพร  พุทโธ</v>
          </cell>
          <cell r="BW822" t="str">
            <v>จำเลยที่ 1
จำเลยที่ 2
คู่สมรสจำเลยที่ 2
จำเลยที่ 3
คู่สมรสจำเลยที่ 3</v>
          </cell>
          <cell r="BX822" t="str">
            <v>3 5011 00034 13 7
3 5011 00009 26 4
3 5009 00042 95 8
3 5711 00541 06 3
3 4704 00570 48 4</v>
          </cell>
          <cell r="BY822"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2" t="str">
            <v>พบทรัพย์</v>
          </cell>
        </row>
        <row r="823">
          <cell r="B823">
            <v>2295</v>
          </cell>
          <cell r="C823">
            <v>818</v>
          </cell>
          <cell r="D823">
            <v>7</v>
          </cell>
          <cell r="E823">
            <v>9</v>
          </cell>
          <cell r="F823">
            <v>2566</v>
          </cell>
          <cell r="G823">
            <v>800063990769</v>
          </cell>
          <cell r="H823" t="str">
            <v>นาย</v>
          </cell>
          <cell r="I823" t="str">
            <v>อดุลย์</v>
          </cell>
          <cell r="J823" t="str">
            <v>จุลมณี</v>
          </cell>
          <cell r="K823">
            <v>3501100059024</v>
          </cell>
          <cell r="L823" t="str">
            <v>พร้าว</v>
          </cell>
          <cell r="M823" t="str">
            <v>เชียงใหม่ 2</v>
          </cell>
          <cell r="N823">
            <v>8</v>
          </cell>
          <cell r="O823" t="str">
            <v>สินเชื่อธนาคารประชาชน</v>
          </cell>
          <cell r="P823" t="str">
            <v>1.บุคคลค้ำประกัน</v>
          </cell>
          <cell r="Q823">
            <v>135471.97</v>
          </cell>
          <cell r="R823">
            <v>28320.400000000001</v>
          </cell>
          <cell r="S823" t="str">
            <v>แขวงเชียงดาว</v>
          </cell>
          <cell r="T823" t="str">
            <v>ผบE406</v>
          </cell>
          <cell r="U823">
            <v>2565</v>
          </cell>
          <cell r="V823" t="str">
            <v>ผบE586</v>
          </cell>
          <cell r="W823">
            <v>2565</v>
          </cell>
          <cell r="AA823">
            <v>18</v>
          </cell>
          <cell r="AB823">
            <v>8</v>
          </cell>
          <cell r="AC823">
            <v>2565</v>
          </cell>
          <cell r="BB823" t="str">
            <v>ลงผลสืบ 9/3/2567 อยู่ระหว่างรอคัดภาพลักษณ์เพื่อรายงาน//รายงานผล 1/4/67//</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นายอดุลย์ จุลมณี</v>
          </cell>
          <cell r="BU823">
            <v>883162013092</v>
          </cell>
          <cell r="BV823" t="str">
            <v>1.นายอดุลย์  จุลมณี
2.นายไชยกาญจน์  อุตะมา
3.นางสาวจตุพร  พุทโธ
4.นายไพศาล  สมแก้ว
5.นางสาวศิริพร  เมืองใจ</v>
          </cell>
          <cell r="BW823" t="str">
            <v>จำเลยที่ 1
จำเลยที่ 2
คู่สมรสจำเลยที่ 2
จำเลยที่ 3
คู่สมรสจำเลยที่ 3</v>
          </cell>
          <cell r="BX823" t="str">
            <v>3 5011 00059 02 4
3 5711 00541 06 3
3 4704 00570 48 4
3 5011 00009 26 4
3 5009 00042 95 8</v>
          </cell>
          <cell r="BY82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3" t="str">
            <v>พบทรัพย์</v>
          </cell>
        </row>
        <row r="824">
          <cell r="B824">
            <v>2296</v>
          </cell>
          <cell r="C824">
            <v>819</v>
          </cell>
          <cell r="D824">
            <v>7</v>
          </cell>
          <cell r="E824">
            <v>9</v>
          </cell>
          <cell r="F824">
            <v>2566</v>
          </cell>
          <cell r="G824">
            <v>800047137340</v>
          </cell>
          <cell r="H824" t="str">
            <v>นาย</v>
          </cell>
          <cell r="I824" t="str">
            <v>สิงห์แก้ว</v>
          </cell>
          <cell r="J824" t="str">
            <v>กุยแก้ว</v>
          </cell>
          <cell r="K824">
            <v>5501100019754</v>
          </cell>
          <cell r="L824" t="str">
            <v>พร้าว</v>
          </cell>
          <cell r="M824" t="str">
            <v>เชียงใหม่ 2</v>
          </cell>
          <cell r="N824">
            <v>8</v>
          </cell>
          <cell r="O824" t="str">
            <v>สินเชื่อธนาคารประชาชน</v>
          </cell>
          <cell r="P824" t="str">
            <v>1.บุคคลค้ำประกัน</v>
          </cell>
          <cell r="Q824">
            <v>63393.440000000002</v>
          </cell>
          <cell r="R824">
            <v>28219.200000000001</v>
          </cell>
          <cell r="S824" t="str">
            <v>แขวงเชียงดาว</v>
          </cell>
          <cell r="T824" t="str">
            <v>ผบE463</v>
          </cell>
          <cell r="U824">
            <v>2566</v>
          </cell>
          <cell r="V824" t="str">
            <v>ผบE673</v>
          </cell>
          <cell r="W824">
            <v>2566</v>
          </cell>
          <cell r="X824">
            <v>31</v>
          </cell>
          <cell r="Y824">
            <v>7</v>
          </cell>
          <cell r="Z824">
            <v>2566</v>
          </cell>
          <cell r="BB824" t="str">
            <v>ลงผลสืบ 13/3/2567 อยู่ระหว่างรอคัดภาพลักษณ์เพื่อรายงาน</v>
          </cell>
          <cell r="BC824">
            <v>900</v>
          </cell>
          <cell r="BD824">
            <v>30</v>
          </cell>
          <cell r="BE824">
            <v>5</v>
          </cell>
          <cell r="BF824">
            <v>2568</v>
          </cell>
          <cell r="BG824">
            <v>0</v>
          </cell>
          <cell r="BH824" t="str">
            <v>-</v>
          </cell>
          <cell r="BI824" t="str">
            <v>-</v>
          </cell>
          <cell r="BJ824" t="str">
            <v>-</v>
          </cell>
          <cell r="BK824">
            <v>0</v>
          </cell>
          <cell r="BL824">
            <v>1290</v>
          </cell>
          <cell r="BM824">
            <v>0</v>
          </cell>
          <cell r="BN824" t="str">
            <v/>
          </cell>
          <cell r="BO824" t="str">
            <v/>
          </cell>
          <cell r="BP824" t="str">
            <v/>
          </cell>
          <cell r="BQ824" t="str">
            <v>-</v>
          </cell>
          <cell r="BR824" t="str">
            <v>-</v>
          </cell>
          <cell r="BS824" t="str">
            <v>-</v>
          </cell>
          <cell r="BT824" t="str">
            <v>นายสิงห์แก้ว กุยแก้ว</v>
          </cell>
          <cell r="BU824">
            <v>823859010535</v>
          </cell>
          <cell r="BV824" t="str">
            <v xml:space="preserve">1.นายสิงห์แก้ว  กุยแก้ว
นางสุนิสา  ทาวงค์
3.นางสาวณิรุชา  บัวเจตธรรม
</v>
          </cell>
          <cell r="BW824" t="str">
            <v>จำเลยที่ 1
คู่สมรสจำเลยที่ 1
จำเลยที่ 2</v>
          </cell>
          <cell r="BX824" t="str">
            <v>5 5011 00019 75 4
3 5711 00047 60 3
3 1014 03019 78 2</v>
          </cell>
          <cell r="BY824"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4" t="str">
            <v>พบทรัพย์</v>
          </cell>
        </row>
        <row r="825">
          <cell r="B825">
            <v>2297</v>
          </cell>
          <cell r="C825">
            <v>820</v>
          </cell>
          <cell r="D825">
            <v>7</v>
          </cell>
          <cell r="E825">
            <v>9</v>
          </cell>
          <cell r="F825">
            <v>2566</v>
          </cell>
          <cell r="G825">
            <v>800094790410</v>
          </cell>
          <cell r="H825" t="str">
            <v>นางสาว</v>
          </cell>
          <cell r="I825" t="str">
            <v>วิไลวรรณ์</v>
          </cell>
          <cell r="J825" t="str">
            <v>สมศรี</v>
          </cell>
          <cell r="K825">
            <v>1501100072547</v>
          </cell>
          <cell r="L825" t="str">
            <v>พร้าว</v>
          </cell>
          <cell r="M825" t="str">
            <v>เชียงใหม่ 2</v>
          </cell>
          <cell r="N825">
            <v>8</v>
          </cell>
          <cell r="O825" t="str">
            <v>สินเชื่อแก้ไขปัญหาหนี้นอกระบบ PSA ระยะที่ 2</v>
          </cell>
          <cell r="P825" t="str">
            <v>1.บุคคลค้ำประกัน</v>
          </cell>
          <cell r="Q825">
            <v>28940.03</v>
          </cell>
          <cell r="R825">
            <v>11459.48</v>
          </cell>
          <cell r="S825" t="str">
            <v>แขวงเชียงดาว</v>
          </cell>
          <cell r="T825" t="str">
            <v>ผบE143</v>
          </cell>
          <cell r="U825">
            <v>2566</v>
          </cell>
          <cell r="V825" t="str">
            <v>ผบE296</v>
          </cell>
          <cell r="W825">
            <v>2566</v>
          </cell>
          <cell r="AA825">
            <v>3</v>
          </cell>
          <cell r="AB825">
            <v>5</v>
          </cell>
          <cell r="AC825">
            <v>2566</v>
          </cell>
          <cell r="BB825" t="str">
            <v>ลงผลสืบ 18/3/2567 อยู่ระหว่างรอคัดภาพลักษณ์เพื่อรายงาน//รายงานผลสืบ18/10/2567</v>
          </cell>
          <cell r="BC825">
            <v>1500</v>
          </cell>
          <cell r="BD825">
            <v>15</v>
          </cell>
          <cell r="BE825">
            <v>1</v>
          </cell>
          <cell r="BF825">
            <v>2568</v>
          </cell>
          <cell r="BG825">
            <v>0</v>
          </cell>
          <cell r="BH825" t="str">
            <v>-</v>
          </cell>
          <cell r="BI825" t="str">
            <v>-</v>
          </cell>
          <cell r="BJ825" t="str">
            <v>-</v>
          </cell>
          <cell r="BK825">
            <v>0</v>
          </cell>
          <cell r="BL825">
            <v>1495</v>
          </cell>
          <cell r="BM825">
            <v>0</v>
          </cell>
          <cell r="BN825" t="str">
            <v/>
          </cell>
          <cell r="BO825" t="str">
            <v/>
          </cell>
          <cell r="BP825" t="str">
            <v/>
          </cell>
          <cell r="BQ825" t="str">
            <v>-</v>
          </cell>
          <cell r="BR825" t="str">
            <v>-</v>
          </cell>
          <cell r="BS825" t="str">
            <v>-</v>
          </cell>
          <cell r="BT825" t="str">
            <v>นางสาววิไลวรรณ์ สมศรี</v>
          </cell>
          <cell r="BU825">
            <v>0</v>
          </cell>
          <cell r="BV825"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5" t="str">
            <v>จำเลยที่ 1
คู่สมรสจำเลยที่ 1
จำเลยที่ 2
จำเลยที่ 3
คู่สมรสจำเลยที่ 3</v>
          </cell>
          <cell r="BX825" t="str">
            <v>1 5011 00072 54 7
1 5011 00077 81 6
3 5011 00011 97 8
3 5011 00210 34 2
3 1602 00024 81 1</v>
          </cell>
          <cell r="BY825"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5" t="str">
            <v>พบทรัพย์</v>
          </cell>
        </row>
        <row r="826">
          <cell r="B826">
            <v>2298</v>
          </cell>
          <cell r="C826">
            <v>821</v>
          </cell>
          <cell r="D826">
            <v>7</v>
          </cell>
          <cell r="E826">
            <v>9</v>
          </cell>
          <cell r="F826">
            <v>2566</v>
          </cell>
          <cell r="G826">
            <v>800130547477</v>
          </cell>
          <cell r="H826" t="str">
            <v>นางสาว</v>
          </cell>
          <cell r="I826" t="str">
            <v>จันทร์แก้ว</v>
          </cell>
          <cell r="J826" t="str">
            <v>พรมแก้ว</v>
          </cell>
          <cell r="K826">
            <v>3500500237221</v>
          </cell>
          <cell r="L826" t="str">
            <v>ดอยสะเก็ด</v>
          </cell>
          <cell r="M826" t="str">
            <v>เชียงใหม่ 2</v>
          </cell>
          <cell r="N826">
            <v>8</v>
          </cell>
          <cell r="O826" t="str">
            <v>สินเชื่อธนาคารประชาชน</v>
          </cell>
          <cell r="P826" t="str">
            <v>4.ไม่มีหลักประกัน</v>
          </cell>
          <cell r="Q826">
            <v>38888</v>
          </cell>
          <cell r="R826">
            <v>4885.58</v>
          </cell>
          <cell r="S826" t="str">
            <v>แขวงเชียงใหม่</v>
          </cell>
          <cell r="T826" t="str">
            <v>ผบE5213</v>
          </cell>
          <cell r="U826">
            <v>2565</v>
          </cell>
          <cell r="V826" t="str">
            <v>ผบE8246</v>
          </cell>
          <cell r="W826">
            <v>2565</v>
          </cell>
          <cell r="AA826">
            <v>21</v>
          </cell>
          <cell r="AB826">
            <v>11</v>
          </cell>
          <cell r="AC826">
            <v>2565</v>
          </cell>
          <cell r="BC826">
            <v>300</v>
          </cell>
          <cell r="BD826">
            <v>30</v>
          </cell>
          <cell r="BE826">
            <v>5</v>
          </cell>
          <cell r="BF826">
            <v>2568</v>
          </cell>
          <cell r="BG826">
            <v>0</v>
          </cell>
          <cell r="BH826" t="str">
            <v>-</v>
          </cell>
          <cell r="BI826" t="str">
            <v>-</v>
          </cell>
          <cell r="BJ826" t="str">
            <v>-</v>
          </cell>
          <cell r="BK826">
            <v>0</v>
          </cell>
          <cell r="BL826">
            <v>260</v>
          </cell>
          <cell r="BM826">
            <v>0</v>
          </cell>
          <cell r="BN826" t="str">
            <v/>
          </cell>
          <cell r="BO826" t="str">
            <v/>
          </cell>
          <cell r="BP826" t="str">
            <v/>
          </cell>
          <cell r="BQ826" t="str">
            <v>-</v>
          </cell>
          <cell r="BR826" t="str">
            <v>-</v>
          </cell>
          <cell r="BS826" t="str">
            <v>-</v>
          </cell>
          <cell r="BT826" t="str">
            <v>นางสาวจันทร์แก้ว พรมแก้ว</v>
          </cell>
          <cell r="BU826">
            <v>883265010315</v>
          </cell>
          <cell r="BV826" t="str">
            <v>นางสาวจันทร์แก้ว  พรมแก้ว</v>
          </cell>
          <cell r="BW826" t="str">
            <v>จำเลย</v>
          </cell>
          <cell r="BX826" t="str">
            <v>3 5005 00237 22 1</v>
          </cell>
          <cell r="BY826" t="str">
            <v>-ไม่พบว่ามีกรรมสิทธิ์ในที่ดิน อ.ดอยสะเก็ด จ.เชียงใหม่</v>
          </cell>
          <cell r="BZ826" t="str">
            <v>ไม่พบทรัพย์</v>
          </cell>
        </row>
        <row r="827">
          <cell r="B827">
            <v>2299</v>
          </cell>
          <cell r="C827">
            <v>822</v>
          </cell>
          <cell r="D827">
            <v>13</v>
          </cell>
          <cell r="E827">
            <v>9</v>
          </cell>
          <cell r="F827">
            <v>2566</v>
          </cell>
          <cell r="G827" t="str">
            <v>800089226099,
800104455137</v>
          </cell>
          <cell r="H827" t="str">
            <v>นางสาว</v>
          </cell>
          <cell r="I827" t="str">
            <v>อำไพ</v>
          </cell>
          <cell r="J827" t="str">
            <v>มะหิงษา</v>
          </cell>
          <cell r="K827">
            <v>1501000005881</v>
          </cell>
          <cell r="L827" t="str">
            <v>แม่อาย</v>
          </cell>
          <cell r="M827" t="str">
            <v>เชียงใหม่ 2</v>
          </cell>
          <cell r="N827">
            <v>8</v>
          </cell>
          <cell r="O827" t="str">
            <v>สินเชื่อแก้ไขปัญหาหนี้นอกระบบPSAระยะที่2</v>
          </cell>
          <cell r="P827" t="str">
            <v>1.บุคคลค้ำประกัน</v>
          </cell>
          <cell r="Q827">
            <v>38031.480000000003</v>
          </cell>
          <cell r="R827">
            <v>9399.56</v>
          </cell>
          <cell r="S827" t="str">
            <v>จังหวัดฝาง</v>
          </cell>
          <cell r="T827" t="str">
            <v>ผบE855</v>
          </cell>
          <cell r="U827">
            <v>2565</v>
          </cell>
          <cell r="V827" t="str">
            <v>ผบE1012</v>
          </cell>
          <cell r="W827">
            <v>2565</v>
          </cell>
          <cell r="AA827">
            <v>23</v>
          </cell>
          <cell r="AB827">
            <v>11</v>
          </cell>
          <cell r="AC827">
            <v>2565</v>
          </cell>
          <cell r="BB827" t="str">
            <v>รายงานสืบ 18/3/2567</v>
          </cell>
          <cell r="BC827">
            <v>1200</v>
          </cell>
          <cell r="BD827">
            <v>15</v>
          </cell>
          <cell r="BE827">
            <v>1</v>
          </cell>
          <cell r="BF827">
            <v>2568</v>
          </cell>
          <cell r="BG827">
            <v>0</v>
          </cell>
          <cell r="BH827" t="str">
            <v>-</v>
          </cell>
          <cell r="BI827" t="str">
            <v>-</v>
          </cell>
          <cell r="BJ827" t="str">
            <v>-</v>
          </cell>
          <cell r="BK827">
            <v>0</v>
          </cell>
          <cell r="BL827">
            <v>1190</v>
          </cell>
          <cell r="BM827">
            <v>0</v>
          </cell>
          <cell r="BN827">
            <v>12</v>
          </cell>
          <cell r="BO827">
            <v>3</v>
          </cell>
          <cell r="BP827">
            <v>2568</v>
          </cell>
          <cell r="BQ827" t="str">
            <v>-</v>
          </cell>
          <cell r="BR827" t="str">
            <v>-</v>
          </cell>
          <cell r="BS827" t="str">
            <v>-</v>
          </cell>
          <cell r="BT827" t="str">
            <v>นางสาวอำไพ มะหิงษา</v>
          </cell>
          <cell r="BU827">
            <v>883265010754</v>
          </cell>
          <cell r="BV827" t="str">
            <v>1.นางสาวอำไพ  มะหิงษา
2.นายเบญญาภา  ฟองมูล
3.นางสาวญาดาพัฒน์  ภูมิธนศักดิ์เมธา
4.นายธีรภพ  วังตัน</v>
          </cell>
          <cell r="BW827" t="str">
            <v>จำเลยที่ 1
จำเลยที่ 2
จำเลยที่ 3
คู่สมรสจำเลยที่ 3</v>
          </cell>
          <cell r="BX827" t="str">
            <v>1 5010 00005 88 1
1 5010 00008 79 1
2 5010 00016 99 6
1 6308 00043 19 0</v>
          </cell>
          <cell r="BY82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7" t="str">
            <v>ไม่พบทรัพย์</v>
          </cell>
        </row>
        <row r="828">
          <cell r="B828">
            <v>2300</v>
          </cell>
          <cell r="C828">
            <v>823</v>
          </cell>
          <cell r="D828">
            <v>13</v>
          </cell>
          <cell r="E828">
            <v>9</v>
          </cell>
          <cell r="F828">
            <v>2566</v>
          </cell>
          <cell r="G828">
            <v>800091588882</v>
          </cell>
          <cell r="H828" t="str">
            <v>นางสาว</v>
          </cell>
          <cell r="I828" t="str">
            <v>ดลฤดี</v>
          </cell>
          <cell r="J828" t="str">
            <v>อูปคำแดง</v>
          </cell>
          <cell r="K828">
            <v>3501300035170</v>
          </cell>
          <cell r="L828" t="str">
            <v>ฝาง</v>
          </cell>
          <cell r="M828" t="str">
            <v>เชียงใหม่ 2</v>
          </cell>
          <cell r="N828">
            <v>8</v>
          </cell>
          <cell r="O828" t="str">
            <v>สินเชื่อแก้ไขปัญหาหนี้นอกระบบ PSA ระยะที่ 2</v>
          </cell>
          <cell r="P828" t="str">
            <v>1.บุคคลค้ำประกัน</v>
          </cell>
          <cell r="Q828">
            <v>43199.360000000001</v>
          </cell>
          <cell r="R828">
            <v>11855.75</v>
          </cell>
          <cell r="S828" t="str">
            <v>แขวงเชียงใหม่</v>
          </cell>
          <cell r="T828" t="str">
            <v>ผบE3011</v>
          </cell>
          <cell r="U828">
            <v>2565</v>
          </cell>
          <cell r="V828" t="str">
            <v>ผบE7019</v>
          </cell>
          <cell r="W828">
            <v>2565</v>
          </cell>
          <cell r="AA828">
            <v>4</v>
          </cell>
          <cell r="AB828">
            <v>10</v>
          </cell>
          <cell r="AC828">
            <v>2565</v>
          </cell>
          <cell r="BB828" t="str">
            <v>รายงานสืบ 18/3/2567</v>
          </cell>
          <cell r="BC828">
            <v>600</v>
          </cell>
          <cell r="BD828">
            <v>19</v>
          </cell>
          <cell r="BE828">
            <v>3</v>
          </cell>
          <cell r="BF828">
            <v>2568</v>
          </cell>
          <cell r="BG828">
            <v>0</v>
          </cell>
          <cell r="BH828" t="str">
            <v>-</v>
          </cell>
          <cell r="BI828" t="str">
            <v>-</v>
          </cell>
          <cell r="BJ828" t="str">
            <v>-</v>
          </cell>
          <cell r="BK828">
            <v>0</v>
          </cell>
          <cell r="BL828">
            <v>500</v>
          </cell>
          <cell r="BM828">
            <v>0</v>
          </cell>
          <cell r="BN828" t="str">
            <v/>
          </cell>
          <cell r="BO828" t="str">
            <v/>
          </cell>
          <cell r="BP828" t="str">
            <v/>
          </cell>
          <cell r="BQ828" t="str">
            <v>-</v>
          </cell>
          <cell r="BR828" t="str">
            <v>-</v>
          </cell>
          <cell r="BS828" t="str">
            <v>-</v>
          </cell>
          <cell r="BT828" t="str">
            <v>นางสาวดลฤดี อูปคำแดง</v>
          </cell>
          <cell r="BU828">
            <v>88326501035</v>
          </cell>
          <cell r="BV828" t="str">
            <v>1.นางสาวพีระดา ศิรโชติธนาหรือนางดลฤดี อูปคำแดง
2.นายศรีทัน  บุญธิมา</v>
          </cell>
          <cell r="BW828" t="str">
            <v>จำเลยที่ 1
จำเลยที่ 2</v>
          </cell>
          <cell r="BX828" t="str">
            <v>3 5013 00035 17 0
3 1002 02933 90 7</v>
          </cell>
          <cell r="BY828" t="str">
            <v>-ไม่พบว่ามีกรรมสิทธิ์ในที่ดิน อ.แม่ออน จ.เชียงใหม่
-ไม่พบว่ามีกรรมสิทธิ์ในที่ดิน อ.ฝาง จ.เชียงใหม่</v>
          </cell>
          <cell r="BZ828" t="str">
            <v>ไม่พบทรัพย์</v>
          </cell>
        </row>
        <row r="829">
          <cell r="B829">
            <v>2301</v>
          </cell>
          <cell r="C829">
            <v>824</v>
          </cell>
          <cell r="D829">
            <v>13</v>
          </cell>
          <cell r="E829">
            <v>9</v>
          </cell>
          <cell r="F829">
            <v>2566</v>
          </cell>
          <cell r="G829" t="str">
            <v>800097872611,
800108613152</v>
          </cell>
          <cell r="H829" t="str">
            <v>นาย</v>
          </cell>
          <cell r="I829" t="str">
            <v>สืบสกุล</v>
          </cell>
          <cell r="J829" t="str">
            <v>สิงห์ทร</v>
          </cell>
          <cell r="K829">
            <v>1500900008010</v>
          </cell>
          <cell r="L829" t="str">
            <v>ไชยปราการ</v>
          </cell>
          <cell r="M829" t="str">
            <v>เชียงใหม่ 2</v>
          </cell>
          <cell r="N829">
            <v>8</v>
          </cell>
          <cell r="O829" t="str">
            <v>สินเชื่อธนาคารประชาชน</v>
          </cell>
          <cell r="P829" t="str">
            <v>1.บุคคลค้ำประกัน</v>
          </cell>
          <cell r="Q829">
            <v>44442.99</v>
          </cell>
          <cell r="R829">
            <v>10787.96</v>
          </cell>
          <cell r="S829" t="str">
            <v>จังหวัดฝาง</v>
          </cell>
          <cell r="T829" t="str">
            <v>ผบE471</v>
          </cell>
          <cell r="U829">
            <v>2565</v>
          </cell>
          <cell r="V829" t="str">
            <v>ผบE722</v>
          </cell>
          <cell r="W829">
            <v>2565</v>
          </cell>
          <cell r="X829">
            <v>13</v>
          </cell>
          <cell r="Y829">
            <v>9</v>
          </cell>
          <cell r="Z829">
            <v>2565</v>
          </cell>
          <cell r="BB829" t="str">
            <v>รายงานสืบ 18/3/2567</v>
          </cell>
          <cell r="BC829">
            <v>1200</v>
          </cell>
          <cell r="BD829">
            <v>15</v>
          </cell>
          <cell r="BE829">
            <v>1</v>
          </cell>
          <cell r="BF829">
            <v>2568</v>
          </cell>
          <cell r="BG829">
            <v>0</v>
          </cell>
          <cell r="BH829" t="str">
            <v>-</v>
          </cell>
          <cell r="BI829" t="str">
            <v>-</v>
          </cell>
          <cell r="BJ829" t="str">
            <v>-</v>
          </cell>
          <cell r="BK829">
            <v>0</v>
          </cell>
          <cell r="BL829">
            <v>820</v>
          </cell>
          <cell r="BM829">
            <v>0</v>
          </cell>
          <cell r="BN829" t="str">
            <v/>
          </cell>
          <cell r="BO829" t="str">
            <v/>
          </cell>
          <cell r="BP829" t="str">
            <v/>
          </cell>
          <cell r="BQ829" t="str">
            <v>-</v>
          </cell>
          <cell r="BR829" t="str">
            <v>-</v>
          </cell>
          <cell r="BS829" t="str">
            <v>-</v>
          </cell>
          <cell r="BT829" t="str">
            <v>นายสืบสกุล สิงห์ทร</v>
          </cell>
          <cell r="BU829">
            <v>883265010039</v>
          </cell>
          <cell r="BV829" t="str">
            <v>1.นายสืบสกุล  สิงห์ทร
2.นางสาวสุกัญญา  ศรีสุวรรณ์
3.นายเอกชัย  ศรีสุวรรณ์
4.นางสาวชลธิดา  อูปเสาร์</v>
          </cell>
          <cell r="BW829" t="str">
            <v>จำเลยที่ 1
จำเลยที่ 2
คู่สมรสจำเลยที่ 2
จำเลยที่ 3</v>
          </cell>
          <cell r="BX829" t="str">
            <v>1 5009 00008 01 0
1 5009 00036 91 9
1 5009 00009 25 3
1 5099 00089 65 4</v>
          </cell>
          <cell r="BY8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9" t="str">
            <v>ไม่พบทรัพย์</v>
          </cell>
        </row>
        <row r="830">
          <cell r="B830">
            <v>2302</v>
          </cell>
          <cell r="C830">
            <v>825</v>
          </cell>
          <cell r="D830">
            <v>14</v>
          </cell>
          <cell r="E830">
            <v>9</v>
          </cell>
          <cell r="F830">
            <v>2566</v>
          </cell>
          <cell r="G830">
            <v>800088264711</v>
          </cell>
          <cell r="H830" t="str">
            <v>นาง</v>
          </cell>
          <cell r="I830" t="str">
            <v>พัชริน</v>
          </cell>
          <cell r="J830" t="str">
            <v>กองมา</v>
          </cell>
          <cell r="K830">
            <v>3501000073475</v>
          </cell>
          <cell r="L830" t="str">
            <v>แม่อาย</v>
          </cell>
          <cell r="M830" t="str">
            <v>เชียงใหม่ 2</v>
          </cell>
          <cell r="N830">
            <v>8</v>
          </cell>
          <cell r="O830" t="str">
            <v>สินเชื่อธนาคารประชาชน</v>
          </cell>
          <cell r="P830" t="str">
            <v>1.บุคคลค้ำประกัน</v>
          </cell>
          <cell r="Q830">
            <v>36724.71</v>
          </cell>
          <cell r="R830">
            <v>6876.65</v>
          </cell>
          <cell r="S830" t="str">
            <v>จังหวัดฝาง</v>
          </cell>
          <cell r="T830" t="str">
            <v>ผบE5</v>
          </cell>
          <cell r="U830">
            <v>2566</v>
          </cell>
          <cell r="V830" t="str">
            <v>ผบE266</v>
          </cell>
          <cell r="W830">
            <v>2566</v>
          </cell>
          <cell r="AA830">
            <v>15</v>
          </cell>
          <cell r="AB830">
            <v>3</v>
          </cell>
          <cell r="AC830">
            <v>2566</v>
          </cell>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1065</v>
          </cell>
          <cell r="BM830">
            <v>0</v>
          </cell>
          <cell r="BN830" t="str">
            <v/>
          </cell>
          <cell r="BO830" t="str">
            <v/>
          </cell>
          <cell r="BP830" t="str">
            <v/>
          </cell>
          <cell r="BQ830" t="str">
            <v>-</v>
          </cell>
          <cell r="BR830" t="str">
            <v>-</v>
          </cell>
          <cell r="BS830" t="str">
            <v>-</v>
          </cell>
          <cell r="BT830" t="str">
            <v>นางพัชริน กองมา</v>
          </cell>
          <cell r="BU830">
            <v>0</v>
          </cell>
          <cell r="BV830" t="str">
            <v xml:space="preserve">1.นางพัชริน  กองมา
2.นางรัตติกาล  พงษ์ภมร
3.นายนุกุล  พงษ์ภมร
4.นางสาวพัชรินทร์  อินทร
</v>
          </cell>
          <cell r="BW830" t="str">
            <v>จำเลยที่ 1
จำเลยที่ 2
คู่สมรสจำเลยที่ 2
จำเลยที่ 3</v>
          </cell>
          <cell r="BX830" t="str">
            <v>3 5010 00073 47 5
1 5009 00066 35 4
3 1414 00199 94 1
1 5010 00051 56 4</v>
          </cell>
          <cell r="BY830"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30" t="str">
            <v>พบทรัพย์</v>
          </cell>
        </row>
        <row r="831">
          <cell r="B831">
            <v>2303</v>
          </cell>
          <cell r="C831">
            <v>826</v>
          </cell>
          <cell r="D831">
            <v>14</v>
          </cell>
          <cell r="E831">
            <v>9</v>
          </cell>
          <cell r="F831">
            <v>2566</v>
          </cell>
          <cell r="G831" t="str">
            <v>800025135495,
800065782974</v>
          </cell>
          <cell r="H831" t="str">
            <v>นาย</v>
          </cell>
          <cell r="I831" t="str">
            <v>สมบัติ</v>
          </cell>
          <cell r="J831" t="str">
            <v>ศรีวิชัย</v>
          </cell>
          <cell r="K831">
            <v>3500900644869</v>
          </cell>
          <cell r="L831" t="str">
            <v>ไชยปราการ</v>
          </cell>
          <cell r="M831" t="str">
            <v>เชียงใหม่ 2</v>
          </cell>
          <cell r="N831">
            <v>8</v>
          </cell>
          <cell r="O831" t="str">
            <v>สินเชื่อธนาคารประชาชน, สินเชื่อห้องแถว</v>
          </cell>
          <cell r="P831" t="str">
            <v>2.หลักทรัพย์ค้ำประกัน</v>
          </cell>
          <cell r="Q831">
            <v>239411.52</v>
          </cell>
          <cell r="R831">
            <v>78903.539999999994</v>
          </cell>
          <cell r="S831" t="str">
            <v>จังหวัดฝาง</v>
          </cell>
          <cell r="T831" t="str">
            <v>ผบE518</v>
          </cell>
          <cell r="U831">
            <v>2566</v>
          </cell>
          <cell r="V831" t="str">
            <v>ผบE677</v>
          </cell>
          <cell r="W831">
            <v>2566</v>
          </cell>
          <cell r="X831">
            <v>12</v>
          </cell>
          <cell r="Y831">
            <v>6</v>
          </cell>
          <cell r="Z831">
            <v>2566</v>
          </cell>
          <cell r="BB831" t="str">
            <v>ลงผลสืบ 18/3/2567 อยู่ระหว่างรอคัดภาพลักษณ์เพื่อรายงาน</v>
          </cell>
          <cell r="BC831">
            <v>1200</v>
          </cell>
          <cell r="BD831">
            <v>19</v>
          </cell>
          <cell r="BE831">
            <v>3</v>
          </cell>
          <cell r="BF831">
            <v>2568</v>
          </cell>
          <cell r="BG831">
            <v>0</v>
          </cell>
          <cell r="BH831" t="str">
            <v>-</v>
          </cell>
          <cell r="BI831" t="str">
            <v>-</v>
          </cell>
          <cell r="BJ831" t="str">
            <v>-</v>
          </cell>
          <cell r="BK831">
            <v>0</v>
          </cell>
          <cell r="BL831">
            <v>1590</v>
          </cell>
          <cell r="BM831">
            <v>0</v>
          </cell>
          <cell r="BN831" t="str">
            <v/>
          </cell>
          <cell r="BO831" t="str">
            <v/>
          </cell>
          <cell r="BP831" t="str">
            <v/>
          </cell>
          <cell r="BQ831" t="str">
            <v>-</v>
          </cell>
          <cell r="BR831" t="str">
            <v>-</v>
          </cell>
          <cell r="BS831" t="str">
            <v>-</v>
          </cell>
          <cell r="BT831" t="str">
            <v>นายสมบัติ ศรีวิชัย</v>
          </cell>
          <cell r="BU831">
            <v>0</v>
          </cell>
          <cell r="BV831"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1" t="str">
            <v>จำเลยที่ 1
คู่สมรสจำเลยที่ 1
จำเลยที่ 2
จำเลยที่ 3</v>
          </cell>
          <cell r="BX831" t="str">
            <v>3 5009 00644 86 9
3 5009 00534 72 9
1 5009 00020 60 5
3 5009 00534 23 1</v>
          </cell>
          <cell r="BY831"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1" t="str">
            <v>พบทรัพย์</v>
          </cell>
        </row>
        <row r="832">
          <cell r="B832">
            <v>2304</v>
          </cell>
          <cell r="C832">
            <v>827</v>
          </cell>
          <cell r="D832">
            <v>19</v>
          </cell>
          <cell r="E832">
            <v>9</v>
          </cell>
          <cell r="F832">
            <v>2566</v>
          </cell>
          <cell r="G832">
            <v>800033574131</v>
          </cell>
          <cell r="H832" t="str">
            <v>นาย</v>
          </cell>
          <cell r="I832" t="str">
            <v>นิติธรหรือวีระยุทธ</v>
          </cell>
          <cell r="J832" t="str">
            <v xml:space="preserve"> บุญทาทิพย์</v>
          </cell>
          <cell r="K832">
            <v>3500700174681</v>
          </cell>
          <cell r="L832" t="str">
            <v>มหาวิทยาลัยเชียงใหม่</v>
          </cell>
          <cell r="M832" t="str">
            <v>เชียงใหม่ 2</v>
          </cell>
          <cell r="N832">
            <v>8</v>
          </cell>
          <cell r="O832" t="str">
            <v>สินเชื่อสวัสดิการ</v>
          </cell>
          <cell r="P832" t="str">
            <v>1.บุคคลค้ำประกัน</v>
          </cell>
          <cell r="Q832">
            <v>252034.03</v>
          </cell>
          <cell r="R832">
            <v>34497.06</v>
          </cell>
          <cell r="S832" t="str">
            <v>แขวงเชียงใหม่</v>
          </cell>
          <cell r="T832" t="str">
            <v>ผบE1908</v>
          </cell>
          <cell r="U832">
            <v>2566</v>
          </cell>
          <cell r="V832" t="str">
            <v>ผบE5709</v>
          </cell>
          <cell r="W832">
            <v>2566</v>
          </cell>
          <cell r="X832">
            <v>10</v>
          </cell>
          <cell r="Y832">
            <v>7</v>
          </cell>
          <cell r="Z832">
            <v>2566</v>
          </cell>
          <cell r="BC832">
            <v>900</v>
          </cell>
          <cell r="BD832">
            <v>5</v>
          </cell>
          <cell r="BE832">
            <v>7</v>
          </cell>
          <cell r="BF832">
            <v>2567</v>
          </cell>
          <cell r="BG832">
            <v>0</v>
          </cell>
          <cell r="BH832" t="str">
            <v>-</v>
          </cell>
          <cell r="BI832" t="str">
            <v>-</v>
          </cell>
          <cell r="BJ832" t="str">
            <v>-</v>
          </cell>
          <cell r="BK832">
            <v>0</v>
          </cell>
          <cell r="BL832">
            <v>980</v>
          </cell>
          <cell r="BM832">
            <v>0</v>
          </cell>
          <cell r="BN832" t="str">
            <v/>
          </cell>
          <cell r="BO832" t="str">
            <v/>
          </cell>
          <cell r="BP832" t="str">
            <v/>
          </cell>
          <cell r="BQ832" t="str">
            <v>-</v>
          </cell>
          <cell r="BR832" t="str">
            <v>-</v>
          </cell>
          <cell r="BS832" t="str">
            <v>-</v>
          </cell>
          <cell r="BT832" t="str">
            <v>นายนิติธรหรือวีระยุทธ  บุญทาทิพย์</v>
          </cell>
          <cell r="BU832">
            <v>883265010839</v>
          </cell>
          <cell r="BV832" t="str">
            <v>1.นายวรพลหรือวีระยุทธ  บุญทาทิพย์
2.นางสาวศิวาพร  สมติ๊บ
3.นางวันเพ็ญ  ปันเจิง</v>
          </cell>
          <cell r="BW832" t="str">
            <v>จำเลยที่ 1
คู่สมรสจำเลยที่ 1
จำเลยที่ 2</v>
          </cell>
          <cell r="BX832" t="str">
            <v>3 5007 00174 68 1
3 5007 0076 85 3
3 5002 00538 78 1</v>
          </cell>
          <cell r="BY832"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2" t="str">
            <v>ไม่พบทรัพย์</v>
          </cell>
        </row>
        <row r="833">
          <cell r="B833">
            <v>2305</v>
          </cell>
          <cell r="C833">
            <v>828</v>
          </cell>
          <cell r="D833">
            <v>16</v>
          </cell>
          <cell r="E833">
            <v>10</v>
          </cell>
          <cell r="F833">
            <v>2566</v>
          </cell>
          <cell r="G833">
            <v>800066610273</v>
          </cell>
          <cell r="H833" t="str">
            <v>นาง</v>
          </cell>
          <cell r="I833" t="str">
            <v>พิทักษ์</v>
          </cell>
          <cell r="J833" t="str">
            <v>ขุนทอง</v>
          </cell>
          <cell r="K833" t="str">
            <v>3 4704 00570 48 4</v>
          </cell>
          <cell r="L833" t="str">
            <v>มีโชคพลาซ่า</v>
          </cell>
          <cell r="M833" t="str">
            <v>เชียงใหม่ 2</v>
          </cell>
          <cell r="N833">
            <v>8</v>
          </cell>
          <cell r="P833" t="str">
            <v>1.บุคคลค้ำประกัน</v>
          </cell>
          <cell r="S833" t="str">
            <v>แขวงเชียงใหม่</v>
          </cell>
          <cell r="T833" t="str">
            <v>ผบ.2544</v>
          </cell>
          <cell r="U833">
            <v>2563</v>
          </cell>
          <cell r="V833" t="str">
            <v>ผบ.4891</v>
          </cell>
          <cell r="W833">
            <v>2563</v>
          </cell>
          <cell r="AA833">
            <v>1</v>
          </cell>
          <cell r="AB833">
            <v>7</v>
          </cell>
          <cell r="AC833">
            <v>2566</v>
          </cell>
          <cell r="BB833" t="str">
            <v>ลงผลสืบ 18/3/2567 อยู่ระหว่างรอคัดภาพลักษณ์เพื่อรายงาน</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นางพิทักษ์ ขุนทอง</v>
          </cell>
          <cell r="BU833">
            <v>0</v>
          </cell>
          <cell r="BV833" t="str">
            <v>1.นางพิทักษ์  ขุนทอง
2.นายสุรสิทธิ์  ขุนทอง
3.นางสาวพชิรา  อินทพันธ์
4.นางสาววีรดา  นาใจยงค์</v>
          </cell>
          <cell r="BW833" t="str">
            <v>จำเลยที่ 1
คู่สมจำเลยที่ 1
จำเลยที่ 2
จำเลยที่ 3</v>
          </cell>
          <cell r="BX833" t="str">
            <v>3 4704 00570 48 4
3 7701 00602 39 6
3 5006 00398 25 1
3 4305 00202 39 8</v>
          </cell>
          <cell r="BY83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3" t="str">
            <v>พบทรัพย์</v>
          </cell>
        </row>
        <row r="834">
          <cell r="B834">
            <v>2306</v>
          </cell>
          <cell r="C834">
            <v>829</v>
          </cell>
          <cell r="D834">
            <v>17</v>
          </cell>
          <cell r="E834">
            <v>10</v>
          </cell>
          <cell r="F834">
            <v>2566</v>
          </cell>
          <cell r="G834" t="str">
            <v>800004999879,
800002964982</v>
          </cell>
          <cell r="H834" t="str">
            <v>นาย</v>
          </cell>
          <cell r="I834" t="str">
            <v xml:space="preserve">สุรินทร์  </v>
          </cell>
          <cell r="J834" t="str">
            <v>ทองสว่าง</v>
          </cell>
          <cell r="K834">
            <v>3500500568936</v>
          </cell>
          <cell r="L834" t="str">
            <v>ดอยสะเก็ด</v>
          </cell>
          <cell r="M834" t="str">
            <v>เชียงใหม่ 2</v>
          </cell>
          <cell r="N834">
            <v>8</v>
          </cell>
          <cell r="O834" t="str">
            <v>สินเชื่อเพื่อพัฒนากลุ่มอาชีพ</v>
          </cell>
          <cell r="P834" t="str">
            <v>1.บุคคลค้ำประกัน</v>
          </cell>
          <cell r="Q834">
            <v>1250142.54</v>
          </cell>
          <cell r="R834">
            <v>290146.55</v>
          </cell>
          <cell r="S834" t="str">
            <v>จังหวัดเชียงใหม่</v>
          </cell>
          <cell r="T834" t="str">
            <v>ผบE1552</v>
          </cell>
          <cell r="U834">
            <v>2565</v>
          </cell>
          <cell r="V834" t="str">
            <v>ผบE1384</v>
          </cell>
          <cell r="W834">
            <v>2566</v>
          </cell>
          <cell r="X834">
            <v>15</v>
          </cell>
          <cell r="Y834">
            <v>8</v>
          </cell>
          <cell r="Z834">
            <v>2566</v>
          </cell>
          <cell r="BB834" t="str">
            <v>ลงผลสืบ 9/3/2567 อยู่ระหว่างรอคัดภาพลักษณ์เพื่อรายงาน // รายงานผล 2/4/67</v>
          </cell>
          <cell r="BC834" t="str">
            <v/>
          </cell>
          <cell r="BD834" t="str">
            <v/>
          </cell>
          <cell r="BE834" t="str">
            <v/>
          </cell>
          <cell r="BF834" t="str">
            <v/>
          </cell>
          <cell r="BG834" t="str">
            <v/>
          </cell>
          <cell r="BH834" t="str">
            <v/>
          </cell>
          <cell r="BI834" t="str">
            <v/>
          </cell>
          <cell r="BJ834" t="str">
            <v/>
          </cell>
          <cell r="BK834" t="str">
            <v/>
          </cell>
          <cell r="BL834" t="str">
            <v/>
          </cell>
          <cell r="BM834" t="str">
            <v/>
          </cell>
          <cell r="BN834" t="str">
            <v/>
          </cell>
          <cell r="BO834" t="str">
            <v/>
          </cell>
          <cell r="BP834" t="str">
            <v/>
          </cell>
          <cell r="BQ834" t="str">
            <v/>
          </cell>
          <cell r="BR834" t="str">
            <v/>
          </cell>
          <cell r="BS834" t="str">
            <v/>
          </cell>
          <cell r="BT834" t="str">
            <v>นายสุรินทร์   ทองสว่าง</v>
          </cell>
          <cell r="BU834">
            <v>883265010316</v>
          </cell>
          <cell r="BV834" t="str">
            <v>1.นายสุรินทร์  ทองสว่าง
2.นายสมจิตร์  สมร
3.นางวาทินี  สมร
4.นางลมัย  สรัสสมิต
5.นายวิฑูรย์  สรัสสมิต</v>
          </cell>
          <cell r="BW834" t="str">
            <v>จำเลยที่ 1
จำเลยที่ 2
คู่สมรสจำเลยที่ 2 
จำเลยที่ 3
คู่สมรสจำเลยที่ 3</v>
          </cell>
          <cell r="BX834" t="str">
            <v xml:space="preserve">3 5005 00568 93 6
3 5005 00071 00 4
3 5005 00062 54 4
3 5099 01439 47 7
3 5099 01439 48 5
</v>
          </cell>
          <cell r="BY834"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4" t="str">
            <v>พบทรัพย์</v>
          </cell>
        </row>
        <row r="835">
          <cell r="B835">
            <v>2307</v>
          </cell>
          <cell r="C835">
            <v>830</v>
          </cell>
          <cell r="G835" t="str">
            <v>800073620398,
800132037154</v>
          </cell>
          <cell r="H835" t="str">
            <v>นางสาว</v>
          </cell>
          <cell r="I835" t="str">
            <v>น้ำฝน</v>
          </cell>
          <cell r="J835" t="str">
            <v>คำป้อ</v>
          </cell>
          <cell r="K835">
            <v>1509900736536</v>
          </cell>
          <cell r="L835" t="str">
            <v>บิ๊กซี หางดง</v>
          </cell>
          <cell r="M835" t="str">
            <v>เชียงใหม่ 3</v>
          </cell>
          <cell r="N835">
            <v>8</v>
          </cell>
          <cell r="O835" t="str">
            <v>สินเชื่อธนาคารประชาชน, สินเชื่อสู้ภัย COVID-19 (PSA)</v>
          </cell>
          <cell r="P835" t="str">
            <v>1.บุคคลค้ำประกัน</v>
          </cell>
          <cell r="Q835">
            <v>132892</v>
          </cell>
          <cell r="R835">
            <v>44665.35</v>
          </cell>
          <cell r="S835" t="str">
            <v>แขวงเชียงใหม่</v>
          </cell>
          <cell r="T835" t="str">
            <v>ผบE371</v>
          </cell>
          <cell r="U835">
            <v>2566</v>
          </cell>
          <cell r="V835" t="str">
            <v>ผบE2133</v>
          </cell>
          <cell r="W835">
            <v>2566</v>
          </cell>
          <cell r="AA835">
            <v>18</v>
          </cell>
          <cell r="AB835">
            <v>4</v>
          </cell>
          <cell r="AC835">
            <v>2566</v>
          </cell>
          <cell r="BC835">
            <v>1200</v>
          </cell>
          <cell r="BD835">
            <v>1</v>
          </cell>
          <cell r="BE835">
            <v>7</v>
          </cell>
          <cell r="BF835">
            <v>2567</v>
          </cell>
          <cell r="BG835">
            <v>0</v>
          </cell>
          <cell r="BH835" t="str">
            <v>-</v>
          </cell>
          <cell r="BI835" t="str">
            <v>-</v>
          </cell>
          <cell r="BJ835" t="str">
            <v>-</v>
          </cell>
          <cell r="BK835">
            <v>0</v>
          </cell>
          <cell r="BL835">
            <v>1135</v>
          </cell>
          <cell r="BM835">
            <v>0</v>
          </cell>
          <cell r="BN835">
            <v>27</v>
          </cell>
          <cell r="BO835">
            <v>9</v>
          </cell>
          <cell r="BP835">
            <v>2567</v>
          </cell>
          <cell r="BQ835" t="str">
            <v>-</v>
          </cell>
          <cell r="BR835" t="str">
            <v>-</v>
          </cell>
          <cell r="BS835" t="str">
            <v>-</v>
          </cell>
          <cell r="BT835" t="str">
            <v>นางสาวน้ำฝน คำป้อ</v>
          </cell>
          <cell r="BU835">
            <v>888165010639</v>
          </cell>
          <cell r="BV835" t="str">
            <v xml:space="preserve">1.นางสาวน้ำฝน  คำป้อ
2.นายวิชัย  จันปลี
3.นายจิรัตติกาล  ปินตาเสน
4.นายกันตพัฒน์  อิ่นคำ
</v>
          </cell>
          <cell r="BW835" t="str">
            <v>จำเลยที่ 1
คู่สมรสจำเลยที่ 1
จำเลยที่ 2
จำเลยที่ 3</v>
          </cell>
          <cell r="BX835" t="str">
            <v>1-5099-00736-53-6
1-5099-01172-92-0
3-5013-00246-29-4
1-5016-00084-97-8</v>
          </cell>
          <cell r="BY835"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5" t="str">
            <v>ไม่พบทรัพย์</v>
          </cell>
        </row>
        <row r="836">
          <cell r="B836">
            <v>2308</v>
          </cell>
          <cell r="C836">
            <v>831</v>
          </cell>
          <cell r="G836">
            <v>800097354040</v>
          </cell>
          <cell r="H836" t="str">
            <v>นางสาว</v>
          </cell>
          <cell r="I836" t="str">
            <v>ปวีณา</v>
          </cell>
          <cell r="J836" t="str">
            <v>ยศบุตร</v>
          </cell>
          <cell r="K836">
            <v>3509900921381</v>
          </cell>
          <cell r="L836" t="str">
            <v>บิ๊กซี หางดง</v>
          </cell>
          <cell r="M836" t="str">
            <v>เชียงใหม่ 3</v>
          </cell>
          <cell r="N836">
            <v>8</v>
          </cell>
          <cell r="O836" t="str">
            <v>สินเชื่อธนาคารประชาชน</v>
          </cell>
          <cell r="P836" t="str">
            <v>1.บุคคลค้ำประกัน</v>
          </cell>
          <cell r="Q836">
            <v>38831</v>
          </cell>
          <cell r="R836">
            <v>12870.52</v>
          </cell>
          <cell r="S836" t="str">
            <v>แขวงเชียงใหม่</v>
          </cell>
          <cell r="T836" t="str">
            <v>ผบE370</v>
          </cell>
          <cell r="U836">
            <v>2566</v>
          </cell>
          <cell r="V836" t="str">
            <v>ผบE2132</v>
          </cell>
          <cell r="W836">
            <v>2566</v>
          </cell>
          <cell r="AA836">
            <v>18</v>
          </cell>
          <cell r="AB836">
            <v>4</v>
          </cell>
          <cell r="AC836">
            <v>2566</v>
          </cell>
          <cell r="BC836">
            <v>600</v>
          </cell>
          <cell r="BD836">
            <v>1</v>
          </cell>
          <cell r="BE836">
            <v>7</v>
          </cell>
          <cell r="BF836">
            <v>2567</v>
          </cell>
          <cell r="BG836">
            <v>0</v>
          </cell>
          <cell r="BH836" t="str">
            <v>-</v>
          </cell>
          <cell r="BI836" t="str">
            <v>-</v>
          </cell>
          <cell r="BJ836" t="str">
            <v>-</v>
          </cell>
          <cell r="BK836">
            <v>0</v>
          </cell>
          <cell r="BL836">
            <v>430</v>
          </cell>
          <cell r="BM836">
            <v>0</v>
          </cell>
          <cell r="BN836">
            <v>27</v>
          </cell>
          <cell r="BO836">
            <v>9</v>
          </cell>
          <cell r="BP836">
            <v>2567</v>
          </cell>
          <cell r="BQ836" t="str">
            <v>-</v>
          </cell>
          <cell r="BR836" t="str">
            <v>-</v>
          </cell>
          <cell r="BS836" t="str">
            <v>-</v>
          </cell>
          <cell r="BT836" t="str">
            <v>นางสาวปวีณา ยศบุตร</v>
          </cell>
          <cell r="BU836">
            <v>888165010623</v>
          </cell>
          <cell r="BV836" t="str">
            <v>1.นางสาวปวีณา  ยศบุตร
2.นายจิรายุ  ศรีสม</v>
          </cell>
          <cell r="BW836" t="str">
            <v>จำเลยที่ 1
จำเลยที่ 2</v>
          </cell>
          <cell r="BX836" t="str">
            <v>3-5099-00921-38-1
1-5099-70020-79-3</v>
          </cell>
          <cell r="BY836" t="str">
            <v>-ไม่พบว่ามีกรรมสิทธิ์ในที่ดิน อ.เมืองเชียงใหม่ จ.เชียงใหม่
-ไม่พบว่ามีกรรมสิทธิ์ในที่ดิน อ.เมืองเชียงใหม่ จ.เชียงใหม่</v>
          </cell>
          <cell r="BZ836" t="str">
            <v>ไม่พบทรัพย์</v>
          </cell>
        </row>
        <row r="837">
          <cell r="B837">
            <v>2309</v>
          </cell>
          <cell r="C837">
            <v>832</v>
          </cell>
          <cell r="G837">
            <v>800070156040</v>
          </cell>
          <cell r="H837" t="str">
            <v>นาง</v>
          </cell>
          <cell r="I837" t="str">
            <v>ทองลักษณ์</v>
          </cell>
          <cell r="J837" t="str">
            <v>ทาใจ</v>
          </cell>
          <cell r="K837">
            <v>3501400243254</v>
          </cell>
          <cell r="L837" t="str">
            <v>บวกครกหลวง</v>
          </cell>
          <cell r="M837" t="str">
            <v>เชียงใหม่ 3</v>
          </cell>
          <cell r="N837">
            <v>8</v>
          </cell>
          <cell r="O837" t="str">
            <v>สินเชื่อธนาคารประชาชน</v>
          </cell>
          <cell r="P837" t="str">
            <v>1.บุคคลค้ำประกัน</v>
          </cell>
          <cell r="Q837">
            <v>87018.47</v>
          </cell>
          <cell r="R837">
            <v>139348.21</v>
          </cell>
          <cell r="S837" t="str">
            <v>แขวงเชียงใหม่</v>
          </cell>
          <cell r="T837" t="str">
            <v>ผบE321</v>
          </cell>
          <cell r="U837">
            <v>2566</v>
          </cell>
          <cell r="V837" t="str">
            <v>ผบE2296</v>
          </cell>
          <cell r="W837">
            <v>2566</v>
          </cell>
          <cell r="X837">
            <v>24</v>
          </cell>
          <cell r="Y837">
            <v>4</v>
          </cell>
          <cell r="Z837">
            <v>2566</v>
          </cell>
          <cell r="BB837" t="str">
            <v>บันทึกผลสืบ 6/3/67 (รอคัดภาพลักษณ์ เพื่อรายงานผล) // รายงานผล 2/4/2567 //</v>
          </cell>
          <cell r="BC837">
            <v>900</v>
          </cell>
          <cell r="BD837">
            <v>1</v>
          </cell>
          <cell r="BE837">
            <v>7</v>
          </cell>
          <cell r="BF837">
            <v>2567</v>
          </cell>
          <cell r="BG837">
            <v>0</v>
          </cell>
          <cell r="BH837" t="str">
            <v>-</v>
          </cell>
          <cell r="BI837" t="str">
            <v>-</v>
          </cell>
          <cell r="BJ837" t="str">
            <v>-</v>
          </cell>
          <cell r="BK837">
            <v>0</v>
          </cell>
          <cell r="BL837">
            <v>1030</v>
          </cell>
          <cell r="BM837">
            <v>0</v>
          </cell>
          <cell r="BN837" t="str">
            <v/>
          </cell>
          <cell r="BO837" t="str">
            <v/>
          </cell>
          <cell r="BP837" t="str">
            <v/>
          </cell>
          <cell r="BQ837" t="str">
            <v>-</v>
          </cell>
          <cell r="BR837" t="str">
            <v>-</v>
          </cell>
          <cell r="BS837" t="str">
            <v>-</v>
          </cell>
          <cell r="BT837" t="str">
            <v>นางทองลักษณ์ ทาใจ</v>
          </cell>
          <cell r="BU837">
            <v>888165010552</v>
          </cell>
          <cell r="BV837" t="str">
            <v>1.นางสาวทองลักษณ์  ทาใจ
2.นายสงกรานต์  เสาร์คำ
3.นางสาวนันทิญา  สุภัสราอรุณ</v>
          </cell>
          <cell r="BW837" t="str">
            <v xml:space="preserve">จำเลยที่ 1
คู่สมรสจำเลยที่ 1
จำเลยที่3
</v>
          </cell>
          <cell r="BX837" t="str">
            <v xml:space="preserve">3-5014-00243-25-4
3-5005-00175-82-9
3-5212-00404-30-1
</v>
          </cell>
          <cell r="BY837"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7" t="str">
            <v>พบทรัพย์</v>
          </cell>
        </row>
        <row r="838">
          <cell r="B838">
            <v>2310</v>
          </cell>
          <cell r="C838">
            <v>833</v>
          </cell>
          <cell r="G838" t="str">
            <v>800076216152,
800076224586</v>
          </cell>
          <cell r="H838" t="str">
            <v>นางสาว</v>
          </cell>
          <cell r="I838" t="str">
            <v>สุทธิกานต์</v>
          </cell>
          <cell r="J838" t="str">
            <v>ปันใจ</v>
          </cell>
          <cell r="K838">
            <v>1559900204747</v>
          </cell>
          <cell r="L838" t="str">
            <v>บิ๊กซี หางดง</v>
          </cell>
          <cell r="M838" t="str">
            <v>เชียงใหม่ 3</v>
          </cell>
          <cell r="N838">
            <v>8</v>
          </cell>
          <cell r="O838" t="str">
            <v>สินเชื่อธนาคารประชาชน, สินเชื่อแก้ไขปัญหาหนี้นอกระบบPSA</v>
          </cell>
          <cell r="P838" t="str">
            <v>1.บุคคลค้ำประกัน</v>
          </cell>
          <cell r="Q838">
            <v>80267</v>
          </cell>
          <cell r="R838">
            <v>33439.71</v>
          </cell>
          <cell r="S838" t="str">
            <v>แขวงเชียงดาว</v>
          </cell>
          <cell r="T838" t="str">
            <v>ผบE42</v>
          </cell>
          <cell r="U838">
            <v>2566</v>
          </cell>
          <cell r="V838" t="str">
            <v>ผบE143</v>
          </cell>
          <cell r="W838">
            <v>2566</v>
          </cell>
          <cell r="AA838">
            <v>21</v>
          </cell>
          <cell r="AB838">
            <v>2</v>
          </cell>
          <cell r="AC838">
            <v>2566</v>
          </cell>
          <cell r="BC838">
            <v>600</v>
          </cell>
          <cell r="BD838">
            <v>24</v>
          </cell>
          <cell r="BE838">
            <v>1</v>
          </cell>
          <cell r="BF838">
            <v>2568</v>
          </cell>
          <cell r="BG838">
            <v>0</v>
          </cell>
          <cell r="BH838" t="str">
            <v>-</v>
          </cell>
          <cell r="BI838" t="str">
            <v>-</v>
          </cell>
          <cell r="BJ838" t="str">
            <v>-</v>
          </cell>
          <cell r="BK838">
            <v>0</v>
          </cell>
          <cell r="BL838">
            <v>790</v>
          </cell>
          <cell r="BM838">
            <v>0</v>
          </cell>
          <cell r="BN838" t="str">
            <v/>
          </cell>
          <cell r="BO838" t="str">
            <v/>
          </cell>
          <cell r="BP838" t="str">
            <v/>
          </cell>
          <cell r="BQ838" t="str">
            <v>-</v>
          </cell>
          <cell r="BR838" t="str">
            <v>-</v>
          </cell>
          <cell r="BS838" t="str">
            <v>-</v>
          </cell>
          <cell r="BT838" t="str">
            <v>นางสาวสุทธิกานต์ ปันใจ</v>
          </cell>
          <cell r="BU838">
            <v>888165010642</v>
          </cell>
          <cell r="BV838" t="str">
            <v xml:space="preserve">1.นางสาวสุทธิกานต์  ปันใจ
2.นงสาวรัชนี  วิเศษ
</v>
          </cell>
          <cell r="BW838" t="str">
            <v xml:space="preserve">จำเลยที่ 1
จำเลยที่ 2
</v>
          </cell>
          <cell r="BX838" t="str">
            <v>1-5599-00204-74-7
1-5011-00095-95-4</v>
          </cell>
          <cell r="BY838"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8" t="str">
            <v>ไม่พบทรัพย์</v>
          </cell>
        </row>
        <row r="839">
          <cell r="B839">
            <v>2311</v>
          </cell>
          <cell r="C839">
            <v>834</v>
          </cell>
          <cell r="G839">
            <v>800120791655</v>
          </cell>
          <cell r="H839" t="str">
            <v>นางสาว</v>
          </cell>
          <cell r="I839" t="str">
            <v>จิตฤดี</v>
          </cell>
          <cell r="J839" t="str">
            <v>ปางไธสงค์</v>
          </cell>
          <cell r="K839">
            <v>1505300028898</v>
          </cell>
          <cell r="L839" t="str">
            <v>บิ๊กซี หางดง</v>
          </cell>
          <cell r="M839" t="str">
            <v>เชียงใหม่ 3</v>
          </cell>
          <cell r="N839">
            <v>8</v>
          </cell>
          <cell r="O839" t="str">
            <v>สินเชื่อธนาคารประชาชน</v>
          </cell>
          <cell r="P839" t="str">
            <v>1.บุคคลค้ำประกัน</v>
          </cell>
          <cell r="Q839">
            <v>23328</v>
          </cell>
          <cell r="R839">
            <v>1306.24</v>
          </cell>
          <cell r="S839" t="str">
            <v>จังหวัดลำพูน</v>
          </cell>
          <cell r="T839" t="str">
            <v>ผบE86</v>
          </cell>
          <cell r="U839">
            <v>2566</v>
          </cell>
          <cell r="V839" t="str">
            <v>ผบE860</v>
          </cell>
          <cell r="W839">
            <v>2566</v>
          </cell>
          <cell r="AA839">
            <v>4</v>
          </cell>
          <cell r="AB839">
            <v>4</v>
          </cell>
          <cell r="AC839">
            <v>2566</v>
          </cell>
          <cell r="BC839">
            <v>300</v>
          </cell>
          <cell r="BD839">
            <v>9</v>
          </cell>
          <cell r="BE839">
            <v>8</v>
          </cell>
          <cell r="BF839">
            <v>2567</v>
          </cell>
          <cell r="BG839">
            <v>0</v>
          </cell>
          <cell r="BH839" t="str">
            <v>-</v>
          </cell>
          <cell r="BI839" t="str">
            <v>-</v>
          </cell>
          <cell r="BJ839" t="str">
            <v>-</v>
          </cell>
          <cell r="BK839">
            <v>0</v>
          </cell>
          <cell r="BL839">
            <v>260</v>
          </cell>
          <cell r="BM839">
            <v>0</v>
          </cell>
          <cell r="BN839" t="str">
            <v/>
          </cell>
          <cell r="BO839" t="str">
            <v/>
          </cell>
          <cell r="BP839" t="str">
            <v/>
          </cell>
          <cell r="BQ839" t="str">
            <v>-</v>
          </cell>
          <cell r="BR839" t="str">
            <v>-</v>
          </cell>
          <cell r="BS839" t="str">
            <v>-</v>
          </cell>
          <cell r="BT839" t="str">
            <v>นางสาวจิตฤดี ปางไธสงค์</v>
          </cell>
          <cell r="BU839">
            <v>8000165010651</v>
          </cell>
          <cell r="BV839" t="str">
            <v>นางสาวจิตฤดี  ปางไธสงค์</v>
          </cell>
          <cell r="BW839" t="str">
            <v>จำเลย</v>
          </cell>
          <cell r="BX839" t="str">
            <v>1-5053-00028-89-8</v>
          </cell>
          <cell r="BY839" t="str">
            <v>-ไม่พบว่ามีกรรมสิทธิ์ในที่ดิน อ.เมืองลำพูน จ.ลำพูน</v>
          </cell>
          <cell r="BZ839" t="str">
            <v>ไม่พบทรัพย์</v>
          </cell>
          <cell r="CA839" t="str">
            <v>พบ</v>
          </cell>
        </row>
        <row r="840">
          <cell r="B840">
            <v>2312</v>
          </cell>
          <cell r="C840">
            <v>835</v>
          </cell>
          <cell r="D840">
            <v>9</v>
          </cell>
          <cell r="E840">
            <v>11</v>
          </cell>
          <cell r="F840">
            <v>2566</v>
          </cell>
          <cell r="G840">
            <v>800030271186</v>
          </cell>
          <cell r="H840" t="str">
            <v>นางสาว</v>
          </cell>
          <cell r="I840" t="str">
            <v>ดวงนภาไร</v>
          </cell>
          <cell r="J840" t="str">
            <v>ปันวิชัย</v>
          </cell>
          <cell r="K840" t="str">
            <v>3 5017 00181 59 9</v>
          </cell>
          <cell r="L840" t="str">
            <v>ดอยเต่า</v>
          </cell>
          <cell r="M840" t="str">
            <v>เชียงใหม่ 3</v>
          </cell>
          <cell r="N840">
            <v>8</v>
          </cell>
          <cell r="O840" t="str">
            <v>สินเชื่อพัฒนาองค์กรชุมชน</v>
          </cell>
          <cell r="P840" t="str">
            <v>1.บุคคลค้ำประกัน</v>
          </cell>
          <cell r="S840" t="str">
            <v>จังหวัดฮอด</v>
          </cell>
          <cell r="T840" t="str">
            <v>ผบ.955</v>
          </cell>
          <cell r="U840">
            <v>2560</v>
          </cell>
          <cell r="V840" t="str">
            <v>ผบ.28</v>
          </cell>
          <cell r="W840">
            <v>2561</v>
          </cell>
          <cell r="X840">
            <v>25</v>
          </cell>
          <cell r="Y840">
            <v>1</v>
          </cell>
          <cell r="Z840">
            <v>2561</v>
          </cell>
          <cell r="BC840">
            <v>1200</v>
          </cell>
          <cell r="BD840">
            <v>17</v>
          </cell>
          <cell r="BE840">
            <v>1</v>
          </cell>
          <cell r="BF840">
            <v>2568</v>
          </cell>
          <cell r="BG840">
            <v>0</v>
          </cell>
          <cell r="BH840" t="str">
            <v>-</v>
          </cell>
          <cell r="BI840" t="str">
            <v>-</v>
          </cell>
          <cell r="BJ840" t="str">
            <v>-</v>
          </cell>
          <cell r="BK840">
            <v>0</v>
          </cell>
          <cell r="BL840">
            <v>870</v>
          </cell>
          <cell r="BM840">
            <v>0</v>
          </cell>
          <cell r="BN840">
            <v>5</v>
          </cell>
          <cell r="BO840">
            <v>3</v>
          </cell>
          <cell r="BP840">
            <v>2568</v>
          </cell>
          <cell r="BQ840" t="str">
            <v>-</v>
          </cell>
          <cell r="BR840" t="str">
            <v>-</v>
          </cell>
          <cell r="BS840" t="str">
            <v>-</v>
          </cell>
          <cell r="BT840" t="str">
            <v>นางสาวดวงนภาไร ปันวิชัย</v>
          </cell>
          <cell r="BU840">
            <v>823760010255</v>
          </cell>
          <cell r="BV840" t="str">
            <v xml:space="preserve">1.นางสาวดวงนภาไร  ปันวิชัย
2.ร.ต.อ.เนตรดุลย์  กาพย์ไชย
3.นายสุทัศน์  ติ๊บแก้ว
4.นางบัวแก้ว  ติ๊บแก้ว
</v>
          </cell>
          <cell r="BW840" t="str">
            <v>จำเลยที่ 1
จำเลยที่ 2
จำเลยที่ 3
คู่สมรสจำเลยที่ 3</v>
          </cell>
          <cell r="BX840" t="str">
            <v>3-5017-001810-59-9
3-6501-01169-47-6
3-5017-00226-74-6
3-5017-00226-75-4</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row>
        <row r="841">
          <cell r="B841">
            <v>2313</v>
          </cell>
          <cell r="C841">
            <v>836</v>
          </cell>
          <cell r="D841">
            <v>9</v>
          </cell>
          <cell r="E841">
            <v>11</v>
          </cell>
          <cell r="F841">
            <v>2566</v>
          </cell>
          <cell r="G841">
            <v>800038308246</v>
          </cell>
          <cell r="H841" t="str">
            <v>นางสาว</v>
          </cell>
          <cell r="I841" t="str">
            <v>พนิดา</v>
          </cell>
          <cell r="J841" t="str">
            <v>ธิแก้ว</v>
          </cell>
          <cell r="K841" t="str">
            <v>3 5017 00139 49 5</v>
          </cell>
          <cell r="L841" t="str">
            <v>ดอยเต่า</v>
          </cell>
          <cell r="M841" t="str">
            <v>เชียงใหม่ 3</v>
          </cell>
          <cell r="N841">
            <v>8</v>
          </cell>
          <cell r="P841" t="str">
            <v>1.บุคคลค้ำประกัน</v>
          </cell>
          <cell r="S841" t="str">
            <v>จังหวัดฮอด</v>
          </cell>
          <cell r="T841" t="str">
            <v>ผบ.1025</v>
          </cell>
          <cell r="U841">
            <v>2560</v>
          </cell>
          <cell r="V841" t="str">
            <v>ผบ.1153</v>
          </cell>
          <cell r="W841">
            <v>2560</v>
          </cell>
          <cell r="AA841">
            <v>27</v>
          </cell>
          <cell r="AB841">
            <v>12</v>
          </cell>
          <cell r="AC841">
            <v>2560</v>
          </cell>
          <cell r="BC841">
            <v>900</v>
          </cell>
          <cell r="BD841">
            <v>9</v>
          </cell>
          <cell r="BE841">
            <v>8</v>
          </cell>
          <cell r="BF841">
            <v>2567</v>
          </cell>
          <cell r="BG841">
            <v>0</v>
          </cell>
          <cell r="BH841" t="str">
            <v>-</v>
          </cell>
          <cell r="BI841" t="str">
            <v>-</v>
          </cell>
          <cell r="BJ841" t="str">
            <v>-</v>
          </cell>
          <cell r="BK841">
            <v>0</v>
          </cell>
          <cell r="BL841">
            <v>680</v>
          </cell>
          <cell r="BM841">
            <v>0</v>
          </cell>
          <cell r="BN841" t="str">
            <v/>
          </cell>
          <cell r="BO841" t="str">
            <v/>
          </cell>
          <cell r="BP841" t="str">
            <v/>
          </cell>
          <cell r="BQ841" t="str">
            <v>-</v>
          </cell>
          <cell r="BR841" t="str">
            <v>-</v>
          </cell>
          <cell r="BS841" t="str">
            <v>-</v>
          </cell>
          <cell r="BT841" t="str">
            <v>นางสาวพนิดา ธิแก้ว</v>
          </cell>
          <cell r="BU841">
            <v>0</v>
          </cell>
          <cell r="BV841" t="str">
            <v xml:space="preserve">1.นางสาวพนิดา  ธิแก้ว
2.นางสาวรำพันธ์  ศรีโยธา
3.นางสาวพัชรินทร์  ศรีมา
</v>
          </cell>
          <cell r="BW841" t="str">
            <v xml:space="preserve">จำเลยที่ 1
จำเลยที่ 2
จำเลยที่ 3
</v>
          </cell>
          <cell r="BX841" t="str">
            <v xml:space="preserve">3-5017-00139-49-5
3-4014-000225-96-7
3-5017-00064-52-5
</v>
          </cell>
          <cell r="BY84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1" t="str">
            <v>ไม่พบทรัพย์</v>
          </cell>
          <cell r="CA841" t="str">
            <v>พบ</v>
          </cell>
        </row>
        <row r="842">
          <cell r="B842">
            <v>2314</v>
          </cell>
          <cell r="C842">
            <v>837</v>
          </cell>
          <cell r="D842">
            <v>9</v>
          </cell>
          <cell r="E842">
            <v>11</v>
          </cell>
          <cell r="F842">
            <v>2566</v>
          </cell>
          <cell r="G842">
            <v>800034635386</v>
          </cell>
          <cell r="H842" t="str">
            <v>นาง</v>
          </cell>
          <cell r="I842" t="str">
            <v>เกี๋ยงคำ</v>
          </cell>
          <cell r="J842" t="str">
            <v>แก้วปลูก</v>
          </cell>
          <cell r="K842" t="str">
            <v>3 5017 00171 69 1</v>
          </cell>
          <cell r="L842" t="str">
            <v>ดอยเต่า</v>
          </cell>
          <cell r="M842" t="str">
            <v>เชียงใหม่ 3</v>
          </cell>
          <cell r="N842">
            <v>8</v>
          </cell>
          <cell r="O842" t="str">
            <v>สินเชื่อองค์กรชุมชน</v>
          </cell>
          <cell r="P842" t="str">
            <v>1.บุคคลค้ำประกัน</v>
          </cell>
          <cell r="S842" t="str">
            <v>จังหวัดฮอด</v>
          </cell>
          <cell r="T842" t="str">
            <v>ผบ.1469</v>
          </cell>
          <cell r="U842">
            <v>2559</v>
          </cell>
          <cell r="V842" t="str">
            <v>ผบ.105</v>
          </cell>
          <cell r="W842">
            <v>2560</v>
          </cell>
          <cell r="AA842">
            <v>6</v>
          </cell>
          <cell r="AB842">
            <v>3</v>
          </cell>
          <cell r="AC842">
            <v>2560</v>
          </cell>
          <cell r="BC842">
            <v>1500</v>
          </cell>
          <cell r="BD842">
            <v>24</v>
          </cell>
          <cell r="BE842">
            <v>1</v>
          </cell>
          <cell r="BF842">
            <v>2568</v>
          </cell>
          <cell r="BG842">
            <v>0</v>
          </cell>
          <cell r="BH842" t="str">
            <v>-</v>
          </cell>
          <cell r="BI842" t="str">
            <v>-</v>
          </cell>
          <cell r="BJ842" t="str">
            <v>-</v>
          </cell>
          <cell r="BK842">
            <v>0</v>
          </cell>
          <cell r="BL842">
            <v>1655</v>
          </cell>
          <cell r="BM842">
            <v>0</v>
          </cell>
          <cell r="BN842" t="str">
            <v/>
          </cell>
          <cell r="BO842" t="str">
            <v/>
          </cell>
          <cell r="BP842" t="str">
            <v/>
          </cell>
          <cell r="BQ842" t="str">
            <v>-</v>
          </cell>
          <cell r="BR842" t="str">
            <v>-</v>
          </cell>
          <cell r="BS842" t="str">
            <v>-</v>
          </cell>
          <cell r="BT842" t="str">
            <v>นางเกี๋ยงคำ แก้วปลูก</v>
          </cell>
          <cell r="BU842">
            <v>823759010016</v>
          </cell>
          <cell r="BV842" t="str">
            <v xml:space="preserve">1.นางเกี๋ยงคำ  แก้วปลูก
2.นายชอน  แก้วจา
3.นางสายพิน  แก้วจา
4.นางชนิตรา  แก้วจา
5.นายทวีทรัพย์  ยาวิชัยพรรณ
</v>
          </cell>
          <cell r="BW842" t="str">
            <v xml:space="preserve">จำเลยที่ 1
จำเลยที่ 2
คู่สมรสจำเลยที่ 2
จำเลยที่ 3
คู่สมรสจำเลยที่ 3
</v>
          </cell>
          <cell r="BX842" t="str">
            <v>3-5017-00171-69-1
3-5017-00167-52-9
3-5104-00140-84-5
3-5017-00167-53-7
5-5705-90004-43-0</v>
          </cell>
          <cell r="BY842"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2" t="str">
            <v>ไม่พบทรัพย์</v>
          </cell>
        </row>
        <row r="843">
          <cell r="B843">
            <v>2315</v>
          </cell>
          <cell r="C843">
            <v>838</v>
          </cell>
          <cell r="D843">
            <v>9</v>
          </cell>
          <cell r="E843">
            <v>11</v>
          </cell>
          <cell r="F843">
            <v>2566</v>
          </cell>
          <cell r="G843">
            <v>800037933952</v>
          </cell>
          <cell r="H843" t="str">
            <v>นางสาว</v>
          </cell>
          <cell r="I843" t="str">
            <v>มนันสนันท์</v>
          </cell>
          <cell r="J843" t="str">
            <v>ปัญญาแดง</v>
          </cell>
          <cell r="K843" t="str">
            <v>3 5016 00037 88 7</v>
          </cell>
          <cell r="L843" t="str">
            <v>ฮอด</v>
          </cell>
          <cell r="M843" t="str">
            <v>เชียงใหม่ 3</v>
          </cell>
          <cell r="N843">
            <v>8</v>
          </cell>
          <cell r="O843" t="str">
            <v>สินเชื่อธนาคารประชาชน</v>
          </cell>
          <cell r="P843" t="str">
            <v>1.บุคคลค้ำประกัน</v>
          </cell>
          <cell r="S843" t="str">
            <v>จังหวัดฮอด</v>
          </cell>
          <cell r="T843" t="str">
            <v>ผบ.629</v>
          </cell>
          <cell r="U843">
            <v>2558</v>
          </cell>
          <cell r="V843" t="str">
            <v>ผบ.27</v>
          </cell>
          <cell r="W843">
            <v>2559</v>
          </cell>
          <cell r="AA843">
            <v>1</v>
          </cell>
          <cell r="AB843">
            <v>2</v>
          </cell>
          <cell r="AC843">
            <v>2559</v>
          </cell>
          <cell r="BC843">
            <v>1500</v>
          </cell>
          <cell r="BD843">
            <v>9</v>
          </cell>
          <cell r="BE843">
            <v>8</v>
          </cell>
          <cell r="BF843">
            <v>2567</v>
          </cell>
          <cell r="BG843">
            <v>0</v>
          </cell>
          <cell r="BH843" t="str">
            <v>-</v>
          </cell>
          <cell r="BI843" t="str">
            <v>-</v>
          </cell>
          <cell r="BJ843" t="str">
            <v>-</v>
          </cell>
          <cell r="BK843">
            <v>0</v>
          </cell>
          <cell r="BL843">
            <v>1215</v>
          </cell>
          <cell r="BM843">
            <v>0</v>
          </cell>
          <cell r="BN843" t="str">
            <v/>
          </cell>
          <cell r="BO843" t="str">
            <v/>
          </cell>
          <cell r="BP843" t="str">
            <v/>
          </cell>
          <cell r="BQ843" t="str">
            <v>-</v>
          </cell>
          <cell r="BR843" t="str">
            <v>-</v>
          </cell>
          <cell r="BS843" t="str">
            <v>-</v>
          </cell>
          <cell r="BT843" t="str">
            <v>นางสาวมนันสนันท์ ปัญญาแดง</v>
          </cell>
          <cell r="BU843">
            <v>823758010438</v>
          </cell>
          <cell r="BV843"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3" t="str">
            <v xml:space="preserve">จำเลยที่ 1
จำเลยที่ 2
คู่สมรสจำเลยที่ 2
จำเลยที่ 3
คู่สมรสจำเลยที่ 3
</v>
          </cell>
          <cell r="BX843" t="str">
            <v>3-5016-00037-88-7
3-5002-00123-20-3
3-5002-00065-78-5
1-5099-00124-24-7
3-5015-00260-43-6</v>
          </cell>
          <cell r="BY843"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3" t="str">
            <v>พบทรัพย์</v>
          </cell>
          <cell r="CA843" t="str">
            <v>พบ</v>
          </cell>
        </row>
        <row r="844">
          <cell r="B844">
            <v>2316</v>
          </cell>
          <cell r="C844">
            <v>839</v>
          </cell>
          <cell r="D844">
            <v>9</v>
          </cell>
          <cell r="E844">
            <v>11</v>
          </cell>
          <cell r="F844">
            <v>2566</v>
          </cell>
          <cell r="G844">
            <v>800032376736</v>
          </cell>
          <cell r="H844" t="str">
            <v>นาง</v>
          </cell>
          <cell r="I844" t="str">
            <v>ทินประภา</v>
          </cell>
          <cell r="J844" t="str">
            <v>เพียงจันทร์</v>
          </cell>
          <cell r="K844" t="str">
            <v>3 5002 00709 18 6</v>
          </cell>
          <cell r="L844" t="str">
            <v>ฮอด</v>
          </cell>
          <cell r="M844" t="str">
            <v>เชียงใหม่ 3</v>
          </cell>
          <cell r="N844">
            <v>8</v>
          </cell>
          <cell r="O844" t="str">
            <v>สินเชื่อธนาคารประชาชน</v>
          </cell>
          <cell r="P844" t="str">
            <v>1.บุคคลค้ำประกัน</v>
          </cell>
          <cell r="S844" t="str">
            <v>จังหวัดฮอด</v>
          </cell>
          <cell r="T844" t="str">
            <v>ผบ.433</v>
          </cell>
          <cell r="U844">
            <v>2561</v>
          </cell>
          <cell r="V844" t="str">
            <v>ผบ.890</v>
          </cell>
          <cell r="W844">
            <v>2561</v>
          </cell>
          <cell r="AA844">
            <v>28</v>
          </cell>
          <cell r="AB844">
            <v>8</v>
          </cell>
          <cell r="AC844">
            <v>2561</v>
          </cell>
          <cell r="BC844">
            <v>1800</v>
          </cell>
          <cell r="BD844">
            <v>9</v>
          </cell>
          <cell r="BE844">
            <v>8</v>
          </cell>
          <cell r="BF844">
            <v>2567</v>
          </cell>
          <cell r="BG844">
            <v>0</v>
          </cell>
          <cell r="BH844" t="str">
            <v>-</v>
          </cell>
          <cell r="BI844" t="str">
            <v>-</v>
          </cell>
          <cell r="BJ844" t="str">
            <v>-</v>
          </cell>
          <cell r="BK844">
            <v>0</v>
          </cell>
          <cell r="BL844">
            <v>1675</v>
          </cell>
          <cell r="BM844">
            <v>0</v>
          </cell>
          <cell r="BN844" t="str">
            <v/>
          </cell>
          <cell r="BO844" t="str">
            <v/>
          </cell>
          <cell r="BP844" t="str">
            <v/>
          </cell>
          <cell r="BQ844" t="str">
            <v>-</v>
          </cell>
          <cell r="BR844" t="str">
            <v>-</v>
          </cell>
          <cell r="BS844" t="str">
            <v>-</v>
          </cell>
          <cell r="BT844" t="str">
            <v>นางทินประภา เพียงจันทร์</v>
          </cell>
          <cell r="BU844">
            <v>0</v>
          </cell>
          <cell r="BV844"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4" t="str">
            <v xml:space="preserve">จำเลยที่ 1
คู่สมรสจำเลยที่ 1
จำเลยที่ 2
คู่สมรสจำเลยที่ 2
จำเลยที่ 3
คู่สมรสจำเลยที่ 3
</v>
          </cell>
          <cell r="BX844" t="str">
            <v xml:space="preserve">3-5002-00709-18-6
3-5002-00597-38-8
3-1901-00234-80-5
3-5804-00007-79-7
3-5016-00324-46-1
3-5002-00390-75-9
</v>
          </cell>
          <cell r="BY844"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4" t="str">
            <v>พบทรัพย์</v>
          </cell>
          <cell r="CA844" t="str">
            <v>พบ</v>
          </cell>
        </row>
        <row r="845">
          <cell r="B845">
            <v>2317</v>
          </cell>
          <cell r="C845">
            <v>840</v>
          </cell>
          <cell r="D845">
            <v>9</v>
          </cell>
          <cell r="E845">
            <v>11</v>
          </cell>
          <cell r="F845">
            <v>2566</v>
          </cell>
          <cell r="G845">
            <v>800017698765</v>
          </cell>
          <cell r="H845" t="str">
            <v>นางสาว</v>
          </cell>
          <cell r="I845" t="str">
            <v>กมลวรรณ</v>
          </cell>
          <cell r="J845" t="str">
            <v>แก้วคำมา</v>
          </cell>
          <cell r="K845" t="str">
            <v>3 5016 00001 47 5</v>
          </cell>
          <cell r="L845" t="str">
            <v>อมก๋อย</v>
          </cell>
          <cell r="M845" t="str">
            <v>เชียงใหม่ 3</v>
          </cell>
          <cell r="N845">
            <v>8</v>
          </cell>
          <cell r="O845" t="str">
            <v>สินเชื่อพัฒนากลุ่มอาชีพ (เกื้อกูล)</v>
          </cell>
          <cell r="P845" t="str">
            <v>1.บุคคลค้ำประกัน</v>
          </cell>
          <cell r="S845" t="str">
            <v>จังหวัดฮอด</v>
          </cell>
          <cell r="T845" t="str">
            <v>ผบ.1269</v>
          </cell>
          <cell r="U845">
            <v>2559</v>
          </cell>
          <cell r="V845" t="str">
            <v>ผบ.1515</v>
          </cell>
          <cell r="W845">
            <v>2559</v>
          </cell>
          <cell r="AA845">
            <v>30</v>
          </cell>
          <cell r="AB845">
            <v>11</v>
          </cell>
          <cell r="AC845">
            <v>2559</v>
          </cell>
          <cell r="BC845">
            <v>1500</v>
          </cell>
          <cell r="BD845">
            <v>1</v>
          </cell>
          <cell r="BE845">
            <v>7</v>
          </cell>
          <cell r="BF845">
            <v>2567</v>
          </cell>
          <cell r="BG845">
            <v>0</v>
          </cell>
          <cell r="BH845" t="str">
            <v>-</v>
          </cell>
          <cell r="BI845" t="str">
            <v>-</v>
          </cell>
          <cell r="BJ845" t="str">
            <v>-</v>
          </cell>
          <cell r="BK845">
            <v>0</v>
          </cell>
          <cell r="BL845">
            <v>1530</v>
          </cell>
          <cell r="BM845">
            <v>0</v>
          </cell>
          <cell r="BN845">
            <v>28</v>
          </cell>
          <cell r="BO845">
            <v>8</v>
          </cell>
          <cell r="BP845">
            <v>2567</v>
          </cell>
          <cell r="BQ845" t="str">
            <v>-</v>
          </cell>
          <cell r="BR845" t="str">
            <v>-</v>
          </cell>
          <cell r="BS845" t="str">
            <v>-</v>
          </cell>
          <cell r="BT845" t="str">
            <v>นางสาวกมลวรรณ แก้วคำมา</v>
          </cell>
          <cell r="BU845">
            <v>0</v>
          </cell>
          <cell r="BV845"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5" t="str">
            <v xml:space="preserve">จำเลยที่ 1
จำเลยที่ 2
คู่สมรสจำเลยที่ 2
จำเลยที่ 3
จำเลยที่ 4
</v>
          </cell>
          <cell r="BX845" t="str">
            <v xml:space="preserve">3-5016-00001-47-5
3-5005-00470-94-4
3-5005-00441-18-9
3-5017-00042-20-3
3-5103-00098-65-1
</v>
          </cell>
          <cell r="BY845"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5" t="str">
            <v>ไม่พบทรัพย์</v>
          </cell>
        </row>
        <row r="846">
          <cell r="B846">
            <v>2318</v>
          </cell>
          <cell r="C846">
            <v>841</v>
          </cell>
          <cell r="D846">
            <v>30</v>
          </cell>
          <cell r="E846">
            <v>11</v>
          </cell>
          <cell r="F846">
            <v>2566</v>
          </cell>
          <cell r="G846">
            <v>800039581163</v>
          </cell>
          <cell r="H846" t="str">
            <v>นาย</v>
          </cell>
          <cell r="I846" t="str">
            <v xml:space="preserve">ธีระวัช  </v>
          </cell>
          <cell r="J846" t="str">
            <v>ไชยพูน</v>
          </cell>
          <cell r="L846" t="str">
            <v>ฮอด</v>
          </cell>
          <cell r="M846" t="str">
            <v>เชียงใหม่ 3</v>
          </cell>
          <cell r="N846">
            <v>8</v>
          </cell>
          <cell r="O846" t="str">
            <v>สินเชื่อห้องแถว</v>
          </cell>
          <cell r="P846" t="str">
            <v>1.บุคคลค้ำประกัน</v>
          </cell>
          <cell r="Q846">
            <v>237938.71</v>
          </cell>
          <cell r="R846">
            <v>16792.12</v>
          </cell>
          <cell r="S846" t="str">
            <v>จังหวัดฮอด</v>
          </cell>
          <cell r="T846" t="str">
            <v>ผบ.168</v>
          </cell>
          <cell r="U846">
            <v>2561</v>
          </cell>
          <cell r="V846" t="str">
            <v>ผบ.406</v>
          </cell>
          <cell r="W846">
            <v>2561</v>
          </cell>
          <cell r="AA846">
            <v>14</v>
          </cell>
          <cell r="AB846">
            <v>6</v>
          </cell>
          <cell r="AC846">
            <v>2561</v>
          </cell>
          <cell r="BB846" t="str">
            <v>สืบทรัพย์ 22/03/67//ลงผล3/4/67//รายงานผล21/5/67</v>
          </cell>
          <cell r="BC846" t="str">
            <v/>
          </cell>
          <cell r="BD846" t="str">
            <v/>
          </cell>
          <cell r="BE846" t="str">
            <v/>
          </cell>
          <cell r="BF846" t="str">
            <v/>
          </cell>
          <cell r="BG846" t="str">
            <v/>
          </cell>
          <cell r="BH846" t="str">
            <v/>
          </cell>
          <cell r="BI846" t="str">
            <v/>
          </cell>
          <cell r="BJ846" t="str">
            <v/>
          </cell>
          <cell r="BK846" t="str">
            <v/>
          </cell>
          <cell r="BL846" t="str">
            <v/>
          </cell>
          <cell r="BM846" t="str">
            <v/>
          </cell>
          <cell r="BN846" t="str">
            <v/>
          </cell>
          <cell r="BO846" t="str">
            <v/>
          </cell>
          <cell r="BP846" t="str">
            <v/>
          </cell>
          <cell r="BQ846" t="str">
            <v/>
          </cell>
          <cell r="BR846" t="str">
            <v/>
          </cell>
          <cell r="BS846" t="str">
            <v/>
          </cell>
          <cell r="BT846" t="str">
            <v>นายธีระวัช   ไชยพูน</v>
          </cell>
          <cell r="BU846">
            <v>823760010344</v>
          </cell>
          <cell r="BV846" t="str">
            <v xml:space="preserve">1.นายธีระวัช ไชยพูน
2.นายธีระศักดิ์ ไชยพูน
3.นางงสาวณัฐริณทร์ ไชยพูน
4.นายธนาวุฒิ ยาวิชัย
5.นายวิชัยยุทธส์ พึงหิรัญ 
</v>
          </cell>
          <cell r="BW846" t="str">
            <v>จำเลยที่ 1
จำเลยที่ 2
คู่สมรสจำเลยที่ 2
จำเลยที่ 3
จำเลยที่ 4</v>
          </cell>
          <cell r="BX846" t="str">
            <v>3-5103-00098-65-1
3-5103-00098-66-9
3-5013-00755-07-5
3-5016-00009-16-6
3-5103-00415-05-2</v>
          </cell>
          <cell r="BY846"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6" t="str">
            <v>พบ</v>
          </cell>
          <cell r="CB846">
            <v>5</v>
          </cell>
        </row>
        <row r="847">
          <cell r="B847">
            <v>2319</v>
          </cell>
          <cell r="C847">
            <v>842</v>
          </cell>
          <cell r="D847">
            <v>30</v>
          </cell>
          <cell r="E847">
            <v>11</v>
          </cell>
          <cell r="F847">
            <v>2566</v>
          </cell>
          <cell r="G847">
            <v>800059760374</v>
          </cell>
          <cell r="H847" t="str">
            <v>นาง</v>
          </cell>
          <cell r="I847" t="str">
            <v>นรมน</v>
          </cell>
          <cell r="J847" t="str">
            <v>บุญทวี</v>
          </cell>
          <cell r="L847" t="str">
            <v>ฮอด</v>
          </cell>
          <cell r="M847" t="str">
            <v>เชียงใหม่ 3</v>
          </cell>
          <cell r="N847">
            <v>8</v>
          </cell>
          <cell r="O847" t="str">
            <v>สินเชื่อธนาคารประชาชน</v>
          </cell>
          <cell r="P847" t="str">
            <v>1.บุคคลค้ำประกัน</v>
          </cell>
          <cell r="Q847">
            <v>50208.41</v>
          </cell>
          <cell r="R847">
            <v>5776.48</v>
          </cell>
          <cell r="S847" t="str">
            <v>จังหวัดฮอด</v>
          </cell>
          <cell r="T847" t="str">
            <v>ผบ.351</v>
          </cell>
          <cell r="U847">
            <v>2561</v>
          </cell>
          <cell r="V847" t="str">
            <v>ผบ.896</v>
          </cell>
          <cell r="W847">
            <v>2561</v>
          </cell>
          <cell r="AA847">
            <v>30</v>
          </cell>
          <cell r="AB847">
            <v>8</v>
          </cell>
          <cell r="AC847">
            <v>2561</v>
          </cell>
          <cell r="BC847">
            <v>1500</v>
          </cell>
          <cell r="BD847">
            <v>5</v>
          </cell>
          <cell r="BE847">
            <v>7</v>
          </cell>
          <cell r="BF847">
            <v>2567</v>
          </cell>
          <cell r="BG847">
            <v>0</v>
          </cell>
          <cell r="BH847" t="str">
            <v>-</v>
          </cell>
          <cell r="BI847" t="str">
            <v>-</v>
          </cell>
          <cell r="BJ847" t="str">
            <v>-</v>
          </cell>
          <cell r="BK847">
            <v>0</v>
          </cell>
          <cell r="BL847">
            <v>1040</v>
          </cell>
          <cell r="BM847">
            <v>0</v>
          </cell>
          <cell r="BN847" t="str">
            <v/>
          </cell>
          <cell r="BO847" t="str">
            <v/>
          </cell>
          <cell r="BP847" t="str">
            <v/>
          </cell>
          <cell r="BQ847" t="str">
            <v>-</v>
          </cell>
          <cell r="BR847" t="str">
            <v>-</v>
          </cell>
          <cell r="BS847" t="str">
            <v>-</v>
          </cell>
          <cell r="BT847" t="str">
            <v>นางนรมน บุญทวี</v>
          </cell>
          <cell r="BU847">
            <v>823760010345</v>
          </cell>
          <cell r="BV847" t="str">
            <v>1.นางสาวนรมน  บุญทาเมือง
2.นายรรงค์  บุญทวี
3.นางสาววรรณวิภา  มิ่งมาลีโชคชัย
4.นางนงคราญ  สุวีระ
5.นายสันติ  แสงศรีจันทร์</v>
          </cell>
          <cell r="BW847" t="str">
            <v>จำเลยที่ 1
คู่สมรสจำเลยที่ 1
จำเลยที่ 2
จำเลยที่ 3
คู่สมรสจำเลยที่ 3</v>
          </cell>
          <cell r="BX847" t="str">
            <v>3 5016 00086 73 0
3 5016 00089 23 2
1 6398 00084 52 8
3 5016 00086 30 6
3 5603 00496 89 3</v>
          </cell>
          <cell r="BY84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7" t="str">
            <v>ไม่พบทรัพย์</v>
          </cell>
        </row>
        <row r="848">
          <cell r="B848">
            <v>2320</v>
          </cell>
          <cell r="C848">
            <v>843</v>
          </cell>
          <cell r="D848">
            <v>30</v>
          </cell>
          <cell r="E848">
            <v>11</v>
          </cell>
          <cell r="F848">
            <v>2566</v>
          </cell>
          <cell r="G848">
            <v>800039117679</v>
          </cell>
          <cell r="H848" t="str">
            <v>นาย</v>
          </cell>
          <cell r="I848" t="str">
            <v>วิชิต</v>
          </cell>
          <cell r="J848" t="str">
            <v>สมศักดิ์</v>
          </cell>
          <cell r="L848" t="str">
            <v>ฮอด</v>
          </cell>
          <cell r="M848" t="str">
            <v>เชียงใหม่ 3</v>
          </cell>
          <cell r="N848">
            <v>8</v>
          </cell>
          <cell r="O848" t="str">
            <v>สินเชื่อธนาคารประชาชน</v>
          </cell>
          <cell r="P848" t="str">
            <v>1.บุคคลค้ำประกัน</v>
          </cell>
          <cell r="Q848">
            <v>49546.96</v>
          </cell>
          <cell r="R848">
            <v>6619.79</v>
          </cell>
          <cell r="S848" t="str">
            <v>จังหวัดฮอด</v>
          </cell>
          <cell r="T848" t="str">
            <v>ผบ.36</v>
          </cell>
          <cell r="U848">
            <v>2561</v>
          </cell>
          <cell r="V848" t="str">
            <v>ผบ.187</v>
          </cell>
          <cell r="W848">
            <v>2561</v>
          </cell>
          <cell r="X848">
            <v>19</v>
          </cell>
          <cell r="Y848">
            <v>4</v>
          </cell>
          <cell r="Z848">
            <v>2561</v>
          </cell>
          <cell r="BC848">
            <v>1500</v>
          </cell>
          <cell r="BD848">
            <v>5</v>
          </cell>
          <cell r="BE848">
            <v>7</v>
          </cell>
          <cell r="BF848">
            <v>2567</v>
          </cell>
          <cell r="BG848">
            <v>0</v>
          </cell>
          <cell r="BH848" t="str">
            <v>-</v>
          </cell>
          <cell r="BI848" t="str">
            <v>-</v>
          </cell>
          <cell r="BJ848" t="str">
            <v>-</v>
          </cell>
          <cell r="BK848">
            <v>0</v>
          </cell>
          <cell r="BL848">
            <v>1160</v>
          </cell>
          <cell r="BM848">
            <v>0</v>
          </cell>
          <cell r="BN848" t="str">
            <v/>
          </cell>
          <cell r="BO848" t="str">
            <v/>
          </cell>
          <cell r="BP848" t="str">
            <v/>
          </cell>
          <cell r="BQ848" t="str">
            <v>-</v>
          </cell>
          <cell r="BR848" t="str">
            <v>-</v>
          </cell>
          <cell r="BS848" t="str">
            <v>-</v>
          </cell>
          <cell r="BT848" t="str">
            <v>นายวิชิต สมศักดิ์</v>
          </cell>
          <cell r="BU848">
            <v>883262010046</v>
          </cell>
          <cell r="BV848" t="str">
            <v>1.นายวิชิต  สมศักดิ์
2.นางสาวอำไพ  ใจคำปัน
3.นายสมหมาย  คำวงษา
4.นางสาวอภิชญา  มุสิกวัตร์
5.นายพฤทธิคุณ  ปัญญาวงค์</v>
          </cell>
          <cell r="BW848" t="str">
            <v>จำเลยที่ 1
จำเลยที่ 2
คู่สมรสจำเลยที่ 2
จำเลยที่ 3
คู่สมรสจำเลยที่ 3</v>
          </cell>
          <cell r="BX848" t="str">
            <v>1 5099 00433 75 4 
1 5016 00068 71 9
3 5017 00015 14 1
1 5016 00013 81 7
1 5016 00002 10 6</v>
          </cell>
          <cell r="BY848"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8" t="str">
            <v>ไม่พบทรัพย์</v>
          </cell>
        </row>
        <row r="849">
          <cell r="B849">
            <v>2321</v>
          </cell>
          <cell r="C849">
            <v>844</v>
          </cell>
          <cell r="D849">
            <v>30</v>
          </cell>
          <cell r="E849">
            <v>11</v>
          </cell>
          <cell r="F849">
            <v>2566</v>
          </cell>
          <cell r="G849">
            <v>800050393365</v>
          </cell>
          <cell r="H849" t="str">
            <v>นาง</v>
          </cell>
          <cell r="I849" t="str">
            <v>เพียร</v>
          </cell>
          <cell r="J849" t="str">
            <v>ปิ่นงาม</v>
          </cell>
          <cell r="L849" t="str">
            <v>แม่แจ่ม</v>
          </cell>
          <cell r="M849" t="str">
            <v>เชียงใหม่ 3</v>
          </cell>
          <cell r="N849">
            <v>8</v>
          </cell>
          <cell r="O849" t="str">
            <v>สินเชื่อธนาคารประชาชน (สุขใจ)</v>
          </cell>
          <cell r="P849" t="str">
            <v>4.ไม่มีหลักประกัน</v>
          </cell>
          <cell r="Q849">
            <v>23657.33</v>
          </cell>
          <cell r="R849">
            <v>8919.5499999999993</v>
          </cell>
          <cell r="S849" t="str">
            <v>จังหวัดฮอด</v>
          </cell>
          <cell r="T849" t="str">
            <v>ผบ.1429</v>
          </cell>
          <cell r="U849">
            <v>2562</v>
          </cell>
          <cell r="V849" t="str">
            <v>ผบ.2316</v>
          </cell>
          <cell r="W849">
            <v>2563</v>
          </cell>
          <cell r="AA849">
            <v>27</v>
          </cell>
          <cell r="AB849">
            <v>1</v>
          </cell>
          <cell r="AC849">
            <v>2563</v>
          </cell>
          <cell r="BC849">
            <v>600</v>
          </cell>
          <cell r="BD849">
            <v>9</v>
          </cell>
          <cell r="BE849">
            <v>8</v>
          </cell>
          <cell r="BF849">
            <v>2567</v>
          </cell>
          <cell r="BG849">
            <v>0</v>
          </cell>
          <cell r="BH849" t="str">
            <v>-</v>
          </cell>
          <cell r="BI849" t="str">
            <v>-</v>
          </cell>
          <cell r="BJ849" t="str">
            <v>-</v>
          </cell>
          <cell r="BK849">
            <v>0</v>
          </cell>
          <cell r="BL849">
            <v>680</v>
          </cell>
          <cell r="BM849">
            <v>0</v>
          </cell>
          <cell r="BN849" t="str">
            <v/>
          </cell>
          <cell r="BO849" t="str">
            <v/>
          </cell>
          <cell r="BP849" t="str">
            <v/>
          </cell>
          <cell r="BQ849" t="str">
            <v>-</v>
          </cell>
          <cell r="BR849" t="str">
            <v>-</v>
          </cell>
          <cell r="BS849" t="str">
            <v>-</v>
          </cell>
          <cell r="BT849" t="str">
            <v>นางเพียร ปิ่นงาม</v>
          </cell>
          <cell r="BU849">
            <v>823761010169</v>
          </cell>
          <cell r="BV849" t="str">
            <v>1.นางเพียร  ปิ่นงาม 
2.นายสมคิด  ปิ่นงาม</v>
          </cell>
          <cell r="BW849" t="str">
            <v>จำเลย
คู่สมรสจำเลย</v>
          </cell>
          <cell r="BX849" t="str">
            <v>3 5003 00442 57 2
3 1005 02059 33 1</v>
          </cell>
          <cell r="BY849"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9" t="str">
            <v>ไม่พบทรัพย์</v>
          </cell>
          <cell r="CA849" t="str">
            <v>ไม่พบ</v>
          </cell>
        </row>
        <row r="850">
          <cell r="B850">
            <v>2322</v>
          </cell>
          <cell r="C850">
            <v>845</v>
          </cell>
          <cell r="D850">
            <v>30</v>
          </cell>
          <cell r="E850">
            <v>11</v>
          </cell>
          <cell r="F850">
            <v>2566</v>
          </cell>
          <cell r="G850">
            <v>800052098897</v>
          </cell>
          <cell r="H850" t="str">
            <v>นางสาว</v>
          </cell>
          <cell r="I850" t="str">
            <v>สุนิสา</v>
          </cell>
          <cell r="J850" t="str">
            <v>นาวงษา</v>
          </cell>
          <cell r="L850" t="str">
            <v>แม่แจ่ม</v>
          </cell>
          <cell r="M850" t="str">
            <v>เชียงใหม่ 3</v>
          </cell>
          <cell r="N850">
            <v>8</v>
          </cell>
          <cell r="O850" t="str">
            <v>สินเชื่อธนาคารประชาชน</v>
          </cell>
          <cell r="P850" t="str">
            <v>1.บุคคลค้ำประกัน</v>
          </cell>
          <cell r="Q850">
            <v>111819.6</v>
          </cell>
          <cell r="R850">
            <v>16334.45</v>
          </cell>
          <cell r="S850" t="str">
            <v>จังหวัดฮอด</v>
          </cell>
          <cell r="T850" t="str">
            <v>ผบ.2538</v>
          </cell>
          <cell r="U850">
            <v>2562</v>
          </cell>
          <cell r="V850" t="str">
            <v>ผบ.411</v>
          </cell>
          <cell r="W850">
            <v>2562</v>
          </cell>
          <cell r="X850">
            <v>17</v>
          </cell>
          <cell r="Y850">
            <v>6</v>
          </cell>
          <cell r="Z850">
            <v>2562</v>
          </cell>
          <cell r="BC850">
            <v>1200</v>
          </cell>
          <cell r="BD850">
            <v>5</v>
          </cell>
          <cell r="BE850">
            <v>7</v>
          </cell>
          <cell r="BF850">
            <v>2567</v>
          </cell>
          <cell r="BG850">
            <v>0</v>
          </cell>
          <cell r="BH850" t="str">
            <v>-</v>
          </cell>
          <cell r="BI850" t="str">
            <v>-</v>
          </cell>
          <cell r="BJ850" t="str">
            <v>-</v>
          </cell>
          <cell r="BK850">
            <v>0</v>
          </cell>
          <cell r="BL850">
            <v>840</v>
          </cell>
          <cell r="BM850">
            <v>0</v>
          </cell>
          <cell r="BN850">
            <v>7</v>
          </cell>
          <cell r="BO850">
            <v>8</v>
          </cell>
          <cell r="BP850">
            <v>2567</v>
          </cell>
          <cell r="BQ850" t="str">
            <v>-</v>
          </cell>
          <cell r="BR850" t="str">
            <v>-</v>
          </cell>
          <cell r="BS850" t="str">
            <v>-</v>
          </cell>
          <cell r="BT850" t="str">
            <v>นางสาวสุนิสา นาวงษา</v>
          </cell>
          <cell r="BU850">
            <v>883261010108</v>
          </cell>
          <cell r="BV850" t="str">
            <v>1.นางสาวสุนิสา  นาวงษา
2.นางปรารถนา  พิทาคำ
3.นางสมหญิง  โทเวียง
4.นายสาคร  โทเวียง</v>
          </cell>
          <cell r="BW850" t="str">
            <v>จำเลยที่ 1
จำเลยที่ 2
จำเลยที่ 3
คู่สมรสจำเลยที่ 3</v>
          </cell>
          <cell r="BX850" t="str">
            <v>1 5017 00062 40 2
3 5003 00021 51 8
3 6406 00681 23 7
3 5003 00408 27 7</v>
          </cell>
          <cell r="BY850"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0" t="str">
            <v>ไม่พบทรัพย์</v>
          </cell>
        </row>
        <row r="851">
          <cell r="B851">
            <v>2323</v>
          </cell>
          <cell r="C851">
            <v>846</v>
          </cell>
          <cell r="D851">
            <v>30</v>
          </cell>
          <cell r="E851">
            <v>11</v>
          </cell>
          <cell r="F851">
            <v>2566</v>
          </cell>
          <cell r="G851">
            <v>800057193693</v>
          </cell>
          <cell r="H851" t="str">
            <v>นางสาว</v>
          </cell>
          <cell r="I851" t="str">
            <v>กัลยา</v>
          </cell>
          <cell r="J851" t="str">
            <v>ทานา</v>
          </cell>
          <cell r="L851" t="str">
            <v>แม่แจ่ม</v>
          </cell>
          <cell r="M851" t="str">
            <v>เชียงใหม่ 3</v>
          </cell>
          <cell r="N851">
            <v>8</v>
          </cell>
          <cell r="O851" t="str">
            <v>สินเชื่อพัฒนาองค์กรชุมชน(รายบุคคล)</v>
          </cell>
          <cell r="P851" t="str">
            <v>1.บุคคลค้ำประกัน</v>
          </cell>
          <cell r="Q851">
            <v>415952.24</v>
          </cell>
          <cell r="R851">
            <v>145592.95000000001</v>
          </cell>
          <cell r="S851" t="str">
            <v>จังหวัดฮอด</v>
          </cell>
          <cell r="T851" t="str">
            <v>ผบ.777</v>
          </cell>
          <cell r="U851">
            <v>2562</v>
          </cell>
          <cell r="V851" t="str">
            <v>ผบ.1017</v>
          </cell>
          <cell r="W851">
            <v>2562</v>
          </cell>
          <cell r="AA851">
            <v>29</v>
          </cell>
          <cell r="AB851">
            <v>10</v>
          </cell>
          <cell r="AC851">
            <v>2562</v>
          </cell>
          <cell r="BC851">
            <v>1800</v>
          </cell>
          <cell r="BD851">
            <v>5</v>
          </cell>
          <cell r="BE851">
            <v>7</v>
          </cell>
          <cell r="BF851">
            <v>2567</v>
          </cell>
          <cell r="BG851">
            <v>0</v>
          </cell>
          <cell r="BH851" t="str">
            <v>-</v>
          </cell>
          <cell r="BI851" t="str">
            <v>-</v>
          </cell>
          <cell r="BJ851" t="str">
            <v>-</v>
          </cell>
          <cell r="BK851">
            <v>0</v>
          </cell>
          <cell r="BL851">
            <v>1210</v>
          </cell>
          <cell r="BM851">
            <v>0</v>
          </cell>
          <cell r="BN851">
            <v>7</v>
          </cell>
          <cell r="BO851">
            <v>8</v>
          </cell>
          <cell r="BP851">
            <v>2567</v>
          </cell>
          <cell r="BQ851" t="str">
            <v>-</v>
          </cell>
          <cell r="BR851" t="str">
            <v>-</v>
          </cell>
          <cell r="BS851" t="str">
            <v>-</v>
          </cell>
          <cell r="BT851" t="str">
            <v>นางสาวกัลยา ทานา</v>
          </cell>
          <cell r="BU851">
            <v>883262011342</v>
          </cell>
          <cell r="BV851" t="str">
            <v>1.นางสาวกัลยา  อินทาศรี
2.นางบัวผัน  จันแก้วมูล
3.นายสาคร  จันแก้วมูล
4.นางทองใบ  ทานา
5.นายอินสอน  ทานา
6.นางกัญญา  ทานา</v>
          </cell>
          <cell r="BW851" t="str">
            <v>จำเลยที่ 1
จำเลยที่ 2
คู่สมรสจำเลยที่ 2
จำเลยที่ 3
คู่สมรสจำเลยที่ 3
จำเลยที่ 4</v>
          </cell>
          <cell r="BX851" t="str">
            <v>3 5003 00038 98 4
3 5003 00375 37 9
3 5003 00039 10 7
5 5003 00001 35 1
3 5003 00039 04 2
5 5003 00019 36 6</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row>
        <row r="852">
          <cell r="B852">
            <v>2324</v>
          </cell>
          <cell r="C852">
            <v>847</v>
          </cell>
          <cell r="D852">
            <v>30</v>
          </cell>
          <cell r="E852">
            <v>11</v>
          </cell>
          <cell r="F852">
            <v>2566</v>
          </cell>
          <cell r="G852">
            <v>800055305414</v>
          </cell>
          <cell r="H852" t="str">
            <v>นาง</v>
          </cell>
          <cell r="I852" t="str">
            <v>มณีรัตน์</v>
          </cell>
          <cell r="J852" t="str">
            <v>ใจแก้ว</v>
          </cell>
          <cell r="L852" t="str">
            <v>แม่แจ่ม</v>
          </cell>
          <cell r="M852" t="str">
            <v>เชียงใหม่ 3</v>
          </cell>
          <cell r="N852">
            <v>8</v>
          </cell>
          <cell r="O852" t="str">
            <v>สินเชื่อธนาคารประชาชน</v>
          </cell>
          <cell r="P852" t="str">
            <v>1.บุคคลค้ำประกัน</v>
          </cell>
          <cell r="Q852">
            <v>57559.17</v>
          </cell>
          <cell r="R852">
            <v>12041.07</v>
          </cell>
          <cell r="S852" t="str">
            <v>จังหวัดฮอด</v>
          </cell>
          <cell r="T852" t="str">
            <v>ผบ.E264</v>
          </cell>
          <cell r="U852">
            <v>2563</v>
          </cell>
          <cell r="V852" t="str">
            <v>ผบ.E101</v>
          </cell>
          <cell r="W852">
            <v>2563</v>
          </cell>
          <cell r="AA852">
            <v>6</v>
          </cell>
          <cell r="AB852">
            <v>8</v>
          </cell>
          <cell r="AC852">
            <v>2563</v>
          </cell>
          <cell r="BB852" t="str">
            <v>ยกเลิกสืบทรัพย์ 28/5/2567 เนื่องจากชำระหนี้ปิดบัญชี</v>
          </cell>
          <cell r="BC852">
            <v>1200</v>
          </cell>
          <cell r="BD852">
            <v>5</v>
          </cell>
          <cell r="BE852">
            <v>7</v>
          </cell>
          <cell r="BF852">
            <v>2567</v>
          </cell>
          <cell r="BG852">
            <v>0</v>
          </cell>
          <cell r="BH852" t="str">
            <v>-</v>
          </cell>
          <cell r="BI852" t="str">
            <v>-</v>
          </cell>
          <cell r="BJ852" t="str">
            <v>-</v>
          </cell>
          <cell r="BK852">
            <v>0</v>
          </cell>
          <cell r="BL852">
            <v>790</v>
          </cell>
          <cell r="BM852">
            <v>0</v>
          </cell>
          <cell r="BN852">
            <v>7</v>
          </cell>
          <cell r="BO852">
            <v>8</v>
          </cell>
          <cell r="BP852">
            <v>2567</v>
          </cell>
          <cell r="BQ852" t="str">
            <v>-</v>
          </cell>
          <cell r="BR852" t="str">
            <v>-</v>
          </cell>
          <cell r="BS852" t="str">
            <v>-</v>
          </cell>
          <cell r="BT852" t="str">
            <v>นางมณีรัตน์ ใจแก้ว</v>
          </cell>
          <cell r="BU852">
            <v>883263010546</v>
          </cell>
          <cell r="BV852" t="str">
            <v>1.นางมณีรัตน์  ใจแก้ว
2.นายวันชัย  ใจแก้ว
3.นางบุปาผา  จริยา
4.นายอุดม  จริยา</v>
          </cell>
          <cell r="BW852" t="str">
            <v xml:space="preserve">จำเลยที่ 1
คู่สมรสจำเลยที่ 1
จำเลยที่ 2
คู่สมรสจำเลยที่ 2
</v>
          </cell>
          <cell r="BX852" t="str">
            <v xml:space="preserve">3 5003 00338 17 1 
3 5002 00338 33 1
3 5003 00447 12 4
3 5003 00342 54 3
</v>
          </cell>
          <cell r="BY852"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2" t="str">
            <v>ไม่พบทรัพย์</v>
          </cell>
        </row>
        <row r="853">
          <cell r="B853">
            <v>2325</v>
          </cell>
          <cell r="C853">
            <v>848</v>
          </cell>
          <cell r="D853">
            <v>30</v>
          </cell>
          <cell r="E853">
            <v>11</v>
          </cell>
          <cell r="F853">
            <v>2566</v>
          </cell>
          <cell r="G853">
            <v>800051181066</v>
          </cell>
          <cell r="H853" t="str">
            <v>นาง</v>
          </cell>
          <cell r="I853" t="str">
            <v>มณีรัตน์</v>
          </cell>
          <cell r="J853" t="str">
            <v>ใจแก้ว</v>
          </cell>
          <cell r="L853" t="str">
            <v>แม่แจ่ม</v>
          </cell>
          <cell r="M853" t="str">
            <v>เชียงใหม่ 3</v>
          </cell>
          <cell r="N853">
            <v>8</v>
          </cell>
          <cell r="O853" t="str">
            <v>สินเชื่อธนาคารประชาชน (สุขใจ)</v>
          </cell>
          <cell r="P853" t="str">
            <v>4.ไม่มีหลักประกัน</v>
          </cell>
          <cell r="Q853">
            <v>11781.3</v>
          </cell>
          <cell r="R853">
            <v>7061.3</v>
          </cell>
          <cell r="S853" t="str">
            <v>จังหวัดฮอด</v>
          </cell>
          <cell r="T853" t="str">
            <v>ผบ.E217</v>
          </cell>
          <cell r="U853">
            <v>2563</v>
          </cell>
          <cell r="V853" t="str">
            <v>ผบ.E88</v>
          </cell>
          <cell r="W853">
            <v>2563</v>
          </cell>
          <cell r="AA853">
            <v>6</v>
          </cell>
          <cell r="AB853">
            <v>8</v>
          </cell>
          <cell r="AC853">
            <v>2563</v>
          </cell>
          <cell r="BB853" t="str">
            <v>ยกเลิกสืบทรัพย์ 28/5/2567 เนื่องจากชำระหนี้ปิดบัญชี</v>
          </cell>
          <cell r="BC853" t="str">
            <v/>
          </cell>
          <cell r="BD853" t="str">
            <v/>
          </cell>
          <cell r="BE853" t="str">
            <v/>
          </cell>
          <cell r="BF853" t="str">
            <v/>
          </cell>
          <cell r="BG853" t="str">
            <v/>
          </cell>
          <cell r="BH853" t="str">
            <v/>
          </cell>
          <cell r="BI853" t="str">
            <v/>
          </cell>
          <cell r="BJ853" t="str">
            <v/>
          </cell>
          <cell r="BK853" t="str">
            <v/>
          </cell>
          <cell r="BL853" t="str">
            <v/>
          </cell>
          <cell r="BM853" t="str">
            <v/>
          </cell>
          <cell r="BN853" t="str">
            <v/>
          </cell>
          <cell r="BO853" t="str">
            <v/>
          </cell>
          <cell r="BP853" t="str">
            <v/>
          </cell>
          <cell r="BQ853" t="str">
            <v/>
          </cell>
          <cell r="BR853" t="str">
            <v/>
          </cell>
          <cell r="BS853" t="str">
            <v/>
          </cell>
          <cell r="BT853" t="str">
            <v>นางมณีรัตน์ ใจแก้ว</v>
          </cell>
          <cell r="BU853">
            <v>883263011197</v>
          </cell>
          <cell r="BV853" t="str">
            <v>1.นางมณีรัตน์  ใจแก้ว
2.นายวันชัย  ใจแก้ว</v>
          </cell>
          <cell r="BW853" t="str">
            <v>จำเลย
คู่สมรสจำเลย</v>
          </cell>
          <cell r="BX853" t="str">
            <v>3 5003 00338 17 1 
3 5002 00338 33 1</v>
          </cell>
          <cell r="BY853" t="str">
            <v xml:space="preserve">-ไม่พบว่ามีกรรมสิทธิ์ในที่ดิน  อ.แม่แจ่ม  จ.เชียงใหม่ 
-ไม่พบว่ามีกรรมสิทธิ์ในที่ดิน  อ.แม่แจ่ม  จ.เชียงใหม่ </v>
          </cell>
          <cell r="BZ853" t="str">
            <v>ไม่พบทรัพย์</v>
          </cell>
        </row>
        <row r="854">
          <cell r="B854">
            <v>2326</v>
          </cell>
          <cell r="C854">
            <v>849</v>
          </cell>
          <cell r="D854">
            <v>30</v>
          </cell>
          <cell r="E854">
            <v>11</v>
          </cell>
          <cell r="F854">
            <v>2566</v>
          </cell>
          <cell r="G854">
            <v>800056679601</v>
          </cell>
          <cell r="H854" t="str">
            <v>นาย</v>
          </cell>
          <cell r="I854" t="str">
            <v>แก้วมา</v>
          </cell>
          <cell r="J854" t="str">
            <v>กรรณิกา</v>
          </cell>
          <cell r="L854" t="str">
            <v>แม่แจ่ม</v>
          </cell>
          <cell r="M854" t="str">
            <v>เชียงใหม่ 3</v>
          </cell>
          <cell r="N854">
            <v>8</v>
          </cell>
          <cell r="O854" t="str">
            <v>สินเชื่อพัฒนาองค์กรชุมชน(รายบุคคล)</v>
          </cell>
          <cell r="P854" t="str">
            <v>1.บุคคลค้ำประกัน</v>
          </cell>
          <cell r="Q854">
            <v>193052.96</v>
          </cell>
          <cell r="R854">
            <v>71129.72</v>
          </cell>
          <cell r="S854" t="str">
            <v>จังหวัดฮอด</v>
          </cell>
          <cell r="T854" t="str">
            <v>ผบ.E251</v>
          </cell>
          <cell r="U854">
            <v>2563</v>
          </cell>
          <cell r="V854" t="str">
            <v>ผบ.E93</v>
          </cell>
          <cell r="W854">
            <v>2563</v>
          </cell>
          <cell r="AA854">
            <v>6</v>
          </cell>
          <cell r="AB854">
            <v>8</v>
          </cell>
          <cell r="AC854">
            <v>2563</v>
          </cell>
          <cell r="BC854">
            <v>1500</v>
          </cell>
          <cell r="BD854">
            <v>5</v>
          </cell>
          <cell r="BE854">
            <v>7</v>
          </cell>
          <cell r="BF854">
            <v>2567</v>
          </cell>
          <cell r="BG854">
            <v>0</v>
          </cell>
          <cell r="BH854" t="str">
            <v>-</v>
          </cell>
          <cell r="BI854" t="str">
            <v>-</v>
          </cell>
          <cell r="BJ854" t="str">
            <v>-</v>
          </cell>
          <cell r="BK854">
            <v>0</v>
          </cell>
          <cell r="BL854">
            <v>1100</v>
          </cell>
          <cell r="BM854">
            <v>0</v>
          </cell>
          <cell r="BN854">
            <v>7</v>
          </cell>
          <cell r="BO854">
            <v>8</v>
          </cell>
          <cell r="BP854">
            <v>2567</v>
          </cell>
          <cell r="BQ854" t="str">
            <v>-</v>
          </cell>
          <cell r="BR854" t="str">
            <v>-</v>
          </cell>
          <cell r="BS854" t="str">
            <v>-</v>
          </cell>
          <cell r="BT854" t="str">
            <v>นายแก้วมา กรรณิกา</v>
          </cell>
          <cell r="BU854">
            <v>883263010548</v>
          </cell>
          <cell r="BV854" t="str">
            <v>1.นายแก้วมา  กรรณิกา
2.นายมณี  ริจ่าม
3.นางจันทร์ดี  ริจ่าม
4.นายวัน  ศรีเที่ยง
5.นางบัวผัด  ศรีเที่ยง</v>
          </cell>
          <cell r="BW854" t="str">
            <v>จำเลยที่ 1
จำเลยที่ 2
คู่สมรสจำเลยที่ 2
จำเลยที่ 3
คู่สมรสจำเลยที่ 3</v>
          </cell>
          <cell r="BX854" t="str">
            <v>3 5003 00042 35 3
3 5003 0052 56 1
3 5003 00042 23 0
3 5003 00041 82 9
3 5003 00041 81 1</v>
          </cell>
          <cell r="BY85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ไม่พบทรัพย์</v>
          </cell>
        </row>
        <row r="855">
          <cell r="B855">
            <v>2327</v>
          </cell>
          <cell r="C855">
            <v>850</v>
          </cell>
          <cell r="D855">
            <v>30</v>
          </cell>
          <cell r="E855">
            <v>11</v>
          </cell>
          <cell r="F855">
            <v>2566</v>
          </cell>
          <cell r="G855">
            <v>800073616990</v>
          </cell>
          <cell r="H855" t="str">
            <v>นางสาว</v>
          </cell>
          <cell r="I855" t="str">
            <v>น้ำฝน</v>
          </cell>
          <cell r="J855" t="str">
            <v>ยมแก้ว</v>
          </cell>
          <cell r="L855" t="str">
            <v>แม่แจ่ม</v>
          </cell>
          <cell r="M855" t="str">
            <v>เชียงใหม่ 3</v>
          </cell>
          <cell r="N855">
            <v>8</v>
          </cell>
          <cell r="O855" t="str">
            <v>สินเชื่อเพื่อการบริโภค</v>
          </cell>
          <cell r="P855" t="str">
            <v>1.บุคคลค้ำประกัน</v>
          </cell>
          <cell r="Q855">
            <v>77382.490000000005</v>
          </cell>
          <cell r="R855">
            <v>9240.31</v>
          </cell>
          <cell r="S855" t="str">
            <v>จังหวัดฮอด</v>
          </cell>
          <cell r="T855" t="str">
            <v>ผบ.E253</v>
          </cell>
          <cell r="U855">
            <v>2563</v>
          </cell>
          <cell r="V855" t="str">
            <v>ผบ.E94</v>
          </cell>
          <cell r="W855">
            <v>2563</v>
          </cell>
          <cell r="X855">
            <v>6</v>
          </cell>
          <cell r="Y855">
            <v>8</v>
          </cell>
          <cell r="Z855">
            <v>2563</v>
          </cell>
          <cell r="BB855" t="str">
            <v>ลงผลสืบ 18/3/2567 อยู่ระหว่างรอคัดภาพลักษณ์เพื่อรายงาน</v>
          </cell>
          <cell r="BC855" t="str">
            <v/>
          </cell>
          <cell r="BD855" t="str">
            <v/>
          </cell>
          <cell r="BE855" t="str">
            <v/>
          </cell>
          <cell r="BF855" t="str">
            <v/>
          </cell>
          <cell r="BG855" t="str">
            <v/>
          </cell>
          <cell r="BH855" t="str">
            <v/>
          </cell>
          <cell r="BI855" t="str">
            <v/>
          </cell>
          <cell r="BJ855" t="str">
            <v/>
          </cell>
          <cell r="BK855" t="str">
            <v/>
          </cell>
          <cell r="BL855" t="str">
            <v/>
          </cell>
          <cell r="BM855" t="str">
            <v/>
          </cell>
          <cell r="BN855" t="str">
            <v/>
          </cell>
          <cell r="BO855" t="str">
            <v/>
          </cell>
          <cell r="BP855" t="str">
            <v/>
          </cell>
          <cell r="BQ855" t="str">
            <v/>
          </cell>
          <cell r="BR855" t="str">
            <v/>
          </cell>
          <cell r="BS855" t="str">
            <v/>
          </cell>
          <cell r="BT855" t="str">
            <v>นางสาวน้ำฝน ยมแก้ว</v>
          </cell>
          <cell r="BU855">
            <v>883263010550</v>
          </cell>
          <cell r="BV855"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5" t="str">
            <v>จำเลยที่ 1 
คู่สมรสจำเลยที่ 1
จำเลยที่ 2
คู่สมรสจำเลยที่ 2
จำเลยที่ 3
คู่สมรสจำเลยที่ 3</v>
          </cell>
          <cell r="BX855" t="str">
            <v xml:space="preserve">1-5003-00015-31-7
1-5002-00108-40-2
3-5003-00446-62-4
2-5003-00019-86-8
1-5003-00008-98-1
3-5003-00228-97-0
</v>
          </cell>
          <cell r="BY855"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5" t="str">
            <v>พบ</v>
          </cell>
          <cell r="CB855">
            <v>6</v>
          </cell>
        </row>
        <row r="856">
          <cell r="B856">
            <v>2328</v>
          </cell>
          <cell r="C856">
            <v>851</v>
          </cell>
          <cell r="D856">
            <v>30</v>
          </cell>
          <cell r="E856">
            <v>11</v>
          </cell>
          <cell r="F856">
            <v>2566</v>
          </cell>
          <cell r="G856">
            <v>800094211508</v>
          </cell>
          <cell r="H856" t="str">
            <v>นาง</v>
          </cell>
          <cell r="I856" t="str">
            <v>พัทยา</v>
          </cell>
          <cell r="J856" t="str">
            <v>แซ่กือ</v>
          </cell>
          <cell r="L856" t="str">
            <v>แม่แจ่ม</v>
          </cell>
          <cell r="M856" t="str">
            <v>เชียงใหม่ 3</v>
          </cell>
          <cell r="N856">
            <v>8</v>
          </cell>
          <cell r="O856" t="str">
            <v>สินเชื่อเพื่อการบริโภค</v>
          </cell>
          <cell r="P856" t="str">
            <v>1.บุคคลค้ำประกัน</v>
          </cell>
          <cell r="Q856">
            <v>41681.74</v>
          </cell>
          <cell r="R856">
            <v>6107.96</v>
          </cell>
          <cell r="S856" t="str">
            <v>จังหวัดฮอด</v>
          </cell>
          <cell r="T856" t="str">
            <v>ผบ.E416</v>
          </cell>
          <cell r="U856">
            <v>2565</v>
          </cell>
          <cell r="V856" t="str">
            <v>ผบ.E444</v>
          </cell>
          <cell r="W856">
            <v>2565</v>
          </cell>
          <cell r="X856">
            <v>12</v>
          </cell>
          <cell r="Y856">
            <v>7</v>
          </cell>
          <cell r="Z856">
            <v>2565</v>
          </cell>
          <cell r="BC856">
            <v>900</v>
          </cell>
          <cell r="BD856">
            <v>5</v>
          </cell>
          <cell r="BE856">
            <v>7</v>
          </cell>
          <cell r="BF856">
            <v>2567</v>
          </cell>
          <cell r="BG856">
            <v>0</v>
          </cell>
          <cell r="BH856" t="str">
            <v>-</v>
          </cell>
          <cell r="BI856" t="str">
            <v>-</v>
          </cell>
          <cell r="BJ856" t="str">
            <v>-</v>
          </cell>
          <cell r="BK856">
            <v>0</v>
          </cell>
          <cell r="BL856">
            <v>630</v>
          </cell>
          <cell r="BM856">
            <v>0</v>
          </cell>
          <cell r="BN856">
            <v>7</v>
          </cell>
          <cell r="BO856">
            <v>8</v>
          </cell>
          <cell r="BP856">
            <v>2567</v>
          </cell>
          <cell r="BQ856" t="str">
            <v>-</v>
          </cell>
          <cell r="BR856" t="str">
            <v>-</v>
          </cell>
          <cell r="BS856" t="str">
            <v>-</v>
          </cell>
          <cell r="BT856" t="str">
            <v>นางพัทยา แซ่กือ</v>
          </cell>
          <cell r="BU856">
            <v>883263010560</v>
          </cell>
          <cell r="BV856" t="str">
            <v>1.นางพัทยา  เกียรติปรีชาสกุล
2.นายกฤติพงษ์  เกียรติปรีชาสกุล
3.นายอาทิตย์  มิ่งขวัญธนพงศ์</v>
          </cell>
          <cell r="BW856" t="str">
            <v>จำเลยที่ 1
คู่สมรสจำเลยที่ 1
จำเลยที่ 2</v>
          </cell>
          <cell r="BX856" t="str">
            <v>3 5003 00382 22 7
3 5003 00385 67 6
1 5099 00187 32 9</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6" t="str">
            <v>ไม่พบทรัพย์</v>
          </cell>
        </row>
        <row r="857">
          <cell r="B857">
            <v>2329</v>
          </cell>
          <cell r="C857">
            <v>852</v>
          </cell>
          <cell r="D857">
            <v>30</v>
          </cell>
          <cell r="E857">
            <v>11</v>
          </cell>
          <cell r="F857">
            <v>2566</v>
          </cell>
          <cell r="G857">
            <v>800062902088</v>
          </cell>
          <cell r="H857" t="str">
            <v>นาย</v>
          </cell>
          <cell r="I857" t="str">
            <v>เสงี่ยม</v>
          </cell>
          <cell r="J857" t="str">
            <v>ใจมั่น</v>
          </cell>
          <cell r="L857" t="str">
            <v>แม่แจ่ม</v>
          </cell>
          <cell r="M857" t="str">
            <v>เชียงใหม่ 3</v>
          </cell>
          <cell r="N857">
            <v>8</v>
          </cell>
          <cell r="O857" t="str">
            <v>สินเชื่อเพื่อการบริโภค</v>
          </cell>
          <cell r="P857" t="str">
            <v>1.บุคคลค้ำประกัน</v>
          </cell>
          <cell r="Q857">
            <v>53016.83</v>
          </cell>
          <cell r="R857">
            <v>19285.490000000002</v>
          </cell>
          <cell r="S857" t="str">
            <v>จังหวัดฮอด</v>
          </cell>
          <cell r="T857" t="str">
            <v>ผบ.E710</v>
          </cell>
          <cell r="U857">
            <v>2565</v>
          </cell>
          <cell r="V857" t="str">
            <v>ผบ.E797</v>
          </cell>
          <cell r="W857">
            <v>2565</v>
          </cell>
          <cell r="X857">
            <v>25</v>
          </cell>
          <cell r="Y857">
            <v>10</v>
          </cell>
          <cell r="Z857">
            <v>2565</v>
          </cell>
          <cell r="BC857">
            <v>1800</v>
          </cell>
          <cell r="BD857">
            <v>5</v>
          </cell>
          <cell r="BE857">
            <v>7</v>
          </cell>
          <cell r="BF857">
            <v>2567</v>
          </cell>
          <cell r="BG857">
            <v>0</v>
          </cell>
          <cell r="BH857" t="str">
            <v>-</v>
          </cell>
          <cell r="BI857" t="str">
            <v>-</v>
          </cell>
          <cell r="BJ857" t="str">
            <v>-</v>
          </cell>
          <cell r="BK857">
            <v>0</v>
          </cell>
          <cell r="BL857">
            <v>1210</v>
          </cell>
          <cell r="BM857">
            <v>0</v>
          </cell>
          <cell r="BN857">
            <v>7</v>
          </cell>
          <cell r="BO857">
            <v>8</v>
          </cell>
          <cell r="BP857">
            <v>2567</v>
          </cell>
          <cell r="BQ857" t="str">
            <v>-</v>
          </cell>
          <cell r="BR857" t="str">
            <v>-</v>
          </cell>
          <cell r="BS857" t="str">
            <v>-</v>
          </cell>
          <cell r="BT857" t="str">
            <v>นายเสงี่ยม ใจมั่น</v>
          </cell>
          <cell r="BU857">
            <v>883263010565</v>
          </cell>
          <cell r="BV857" t="str">
            <v>1.นายเสงี่ยม  ใจมั่น
2.นางวันทอง  ใจมั่น
3.นางเกี๋ยง  บุญทา
4.นางสุภานีย์  พุททา
5.นายคำมูล  พุททา
6.นายดวงจันทร์  ดวงงาม</v>
          </cell>
          <cell r="BW857" t="str">
            <v>จำเลยที่ 1
คู่สมรสจำเลยที่ 1
จำเลยที่ 2
จำเลยที่ 3
คู่สมรสจำเลยที่ 3
จำเลยที่ 4</v>
          </cell>
          <cell r="BX857" t="str">
            <v>3 5003 00029 37 3
3 4114 00182 22 1
3 5003 00030 67 3
3 5003 00151 95 1
3 5003 00452 84 5
3 5005 00010 30 7</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row>
        <row r="858">
          <cell r="B858">
            <v>2330</v>
          </cell>
          <cell r="C858">
            <v>853</v>
          </cell>
          <cell r="D858">
            <v>30</v>
          </cell>
          <cell r="E858">
            <v>11</v>
          </cell>
          <cell r="F858">
            <v>2566</v>
          </cell>
          <cell r="G858">
            <v>800070269751</v>
          </cell>
          <cell r="H858" t="str">
            <v>นาง</v>
          </cell>
          <cell r="I858" t="str">
            <v>คำดา</v>
          </cell>
          <cell r="J858" t="str">
            <v>แจ่มใส</v>
          </cell>
          <cell r="L858" t="str">
            <v>แม่แจ่ม</v>
          </cell>
          <cell r="M858" t="str">
            <v>เชียงใหม่ 3</v>
          </cell>
          <cell r="N858">
            <v>8</v>
          </cell>
          <cell r="O858" t="str">
            <v>สินเชื่อธนาคารประชาชน</v>
          </cell>
          <cell r="P858" t="str">
            <v>1.บุคคลค้ำประกัน</v>
          </cell>
          <cell r="Q858">
            <v>46650</v>
          </cell>
          <cell r="R858">
            <v>11398.56</v>
          </cell>
          <cell r="S858" t="str">
            <v>จังหวัดฮอด</v>
          </cell>
          <cell r="T858" t="str">
            <v>ผบ.E257</v>
          </cell>
          <cell r="U858">
            <v>2563</v>
          </cell>
          <cell r="V858" t="str">
            <v>ผบ.E97</v>
          </cell>
          <cell r="W858">
            <v>2563</v>
          </cell>
          <cell r="AA858">
            <v>6</v>
          </cell>
          <cell r="AB858">
            <v>8</v>
          </cell>
          <cell r="AC858">
            <v>2563</v>
          </cell>
          <cell r="BC858">
            <v>1800</v>
          </cell>
          <cell r="BD858">
            <v>5</v>
          </cell>
          <cell r="BE858">
            <v>7</v>
          </cell>
          <cell r="BF858">
            <v>2567</v>
          </cell>
          <cell r="BG858">
            <v>0</v>
          </cell>
          <cell r="BH858" t="str">
            <v>-</v>
          </cell>
          <cell r="BI858" t="str">
            <v>-</v>
          </cell>
          <cell r="BJ858" t="str">
            <v>-</v>
          </cell>
          <cell r="BK858">
            <v>0</v>
          </cell>
          <cell r="BL858">
            <v>1540</v>
          </cell>
          <cell r="BM858">
            <v>0</v>
          </cell>
          <cell r="BN858">
            <v>7</v>
          </cell>
          <cell r="BO858">
            <v>8</v>
          </cell>
          <cell r="BP858">
            <v>2567</v>
          </cell>
          <cell r="BQ858" t="str">
            <v>-</v>
          </cell>
          <cell r="BR858" t="str">
            <v>-</v>
          </cell>
          <cell r="BS858" t="str">
            <v>-</v>
          </cell>
          <cell r="BT858" t="str">
            <v>นางคำดา แจ่มใส</v>
          </cell>
          <cell r="BU858">
            <v>883263010566</v>
          </cell>
          <cell r="BV858" t="str">
            <v>1.นางคำดา  แจ่มใส
2.นายเที่ยง  แจ่มใส
3.นายอเนก  ยอดคำ
4.นางชนัญญา  ยอดคำ
5.นายอภิชัย  สมกองแก้ว
6.นางอัญชลี  สมกองแก้ว</v>
          </cell>
          <cell r="BW858" t="str">
            <v>จำเลยที่ 1
คู่สมรสจำเลยที่ 1
จำเลยที่ 2
คู่สมรสจำเลยที่ 2
จำเลยที่ 3
คู่สมรสจำเลยที่ 3</v>
          </cell>
          <cell r="BX858" t="str">
            <v>3 5017 00206 28 1
3 5003 00035 64 1
3 5003 00442 80 7
3 5003 00443 51 0
35104 00407 11 6
1 5016 00053 40 1</v>
          </cell>
          <cell r="BY85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8" t="str">
            <v>ไม่พบทรัพย์</v>
          </cell>
        </row>
        <row r="859">
          <cell r="B859">
            <v>2331</v>
          </cell>
          <cell r="C859">
            <v>854</v>
          </cell>
          <cell r="D859">
            <v>30</v>
          </cell>
          <cell r="E859">
            <v>11</v>
          </cell>
          <cell r="F859">
            <v>2566</v>
          </cell>
          <cell r="G859">
            <v>800071437027</v>
          </cell>
          <cell r="H859" t="str">
            <v>นางสาว</v>
          </cell>
          <cell r="I859" t="str">
            <v>จุฑามาศ</v>
          </cell>
          <cell r="J859" t="str">
            <v>อำไพปรีดา</v>
          </cell>
          <cell r="L859" t="str">
            <v>แม่แจ่ม</v>
          </cell>
          <cell r="M859" t="str">
            <v>เชียงใหม่ 3</v>
          </cell>
          <cell r="N859">
            <v>8</v>
          </cell>
          <cell r="O859" t="str">
            <v>สินเชื่อธนาคารประชาชน</v>
          </cell>
          <cell r="P859" t="str">
            <v>1.บุคคลค้ำประกัน</v>
          </cell>
          <cell r="Q859">
            <v>74991</v>
          </cell>
          <cell r="R859">
            <v>12556.07</v>
          </cell>
          <cell r="S859" t="str">
            <v>จังหวัดฮอด</v>
          </cell>
          <cell r="T859" t="str">
            <v>ผบ.E258</v>
          </cell>
          <cell r="U859">
            <v>2563</v>
          </cell>
          <cell r="V859" t="str">
            <v>ผบ.E98</v>
          </cell>
          <cell r="W859">
            <v>2563</v>
          </cell>
          <cell r="AA859">
            <v>6</v>
          </cell>
          <cell r="AB859">
            <v>8</v>
          </cell>
          <cell r="AC859">
            <v>2563</v>
          </cell>
          <cell r="BB859" t="str">
            <v>ลงผลสืบ 18/3/2567 อยู่ระหว่างรอคัดภาพลักษณ์เพื่อรายงาน</v>
          </cell>
          <cell r="BC859">
            <v>1800</v>
          </cell>
          <cell r="BD859">
            <v>17</v>
          </cell>
          <cell r="BE859">
            <v>1</v>
          </cell>
          <cell r="BF859">
            <v>2568</v>
          </cell>
          <cell r="BG859">
            <v>0</v>
          </cell>
          <cell r="BH859" t="str">
            <v>-</v>
          </cell>
          <cell r="BI859" t="str">
            <v>-</v>
          </cell>
          <cell r="BJ859" t="str">
            <v>-</v>
          </cell>
          <cell r="BK859">
            <v>0</v>
          </cell>
          <cell r="BL859">
            <v>1700</v>
          </cell>
          <cell r="BM859">
            <v>0</v>
          </cell>
          <cell r="BN859" t="str">
            <v/>
          </cell>
          <cell r="BO859" t="str">
            <v/>
          </cell>
          <cell r="BP859" t="str">
            <v/>
          </cell>
          <cell r="BQ859" t="str">
            <v>-</v>
          </cell>
          <cell r="BR859" t="str">
            <v>-</v>
          </cell>
          <cell r="BS859" t="str">
            <v>-</v>
          </cell>
          <cell r="BT859" t="str">
            <v>นางสาวจุฑามาศ อำไพปรีดา</v>
          </cell>
          <cell r="BU859">
            <v>883263010569</v>
          </cell>
          <cell r="BV859"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9" t="str">
            <v>จำเลยที่ 1 
คู่สมรสจำเลยที่ 1
จำเลยที่ 2
คู่สมรสจำเลยที่ 2
จำเลยที่ 3
คู่สมรสจำเลยที่ 3</v>
          </cell>
          <cell r="BX859" t="str">
            <v xml:space="preserve">2-5003-00024-28-1
3-5003-00310-60-9
1-5003-00006-00-8
1-5003-00129-22-3
3-5003-00390-81-5
3-5003-00151-27-6
</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9" t="str">
            <v>ไม่พบ</v>
          </cell>
          <cell r="CB859">
            <v>6</v>
          </cell>
        </row>
        <row r="860">
          <cell r="B860">
            <v>2332</v>
          </cell>
          <cell r="C860">
            <v>855</v>
          </cell>
          <cell r="D860">
            <v>30</v>
          </cell>
          <cell r="E860">
            <v>11</v>
          </cell>
          <cell r="F860">
            <v>2566</v>
          </cell>
          <cell r="G860">
            <v>800066622203</v>
          </cell>
          <cell r="H860" t="str">
            <v>นาง</v>
          </cell>
          <cell r="I860" t="str">
            <v>ปุญชรัสมิ์</v>
          </cell>
          <cell r="J860" t="str">
            <v>ทะบุญ</v>
          </cell>
          <cell r="L860" t="str">
            <v>แม่แจ่ม</v>
          </cell>
          <cell r="M860" t="str">
            <v>เชียงใหม่ 3</v>
          </cell>
          <cell r="N860">
            <v>8</v>
          </cell>
          <cell r="O860" t="str">
            <v>สินเชื่อองค์กรชุมชน</v>
          </cell>
          <cell r="P860" t="str">
            <v>1.บุคคลค้ำประกัน</v>
          </cell>
          <cell r="Q860">
            <v>49489.32</v>
          </cell>
          <cell r="R860">
            <v>11244.67</v>
          </cell>
          <cell r="S860" t="str">
            <v>จังหวัดฮอด</v>
          </cell>
          <cell r="T860" t="str">
            <v>ผบ.E250</v>
          </cell>
          <cell r="U860">
            <v>2563</v>
          </cell>
          <cell r="V860" t="str">
            <v>ผบ.E92</v>
          </cell>
          <cell r="W860">
            <v>2563</v>
          </cell>
          <cell r="AA860">
            <v>6</v>
          </cell>
          <cell r="AB860">
            <v>8</v>
          </cell>
          <cell r="AC860">
            <v>2563</v>
          </cell>
          <cell r="BC860">
            <v>1500</v>
          </cell>
          <cell r="BD860">
            <v>1</v>
          </cell>
          <cell r="BE860">
            <v>7</v>
          </cell>
          <cell r="BF860">
            <v>2567</v>
          </cell>
          <cell r="BG860">
            <v>0</v>
          </cell>
          <cell r="BH860" t="str">
            <v>-</v>
          </cell>
          <cell r="BI860" t="str">
            <v>-</v>
          </cell>
          <cell r="BJ860" t="str">
            <v>-</v>
          </cell>
          <cell r="BK860">
            <v>0</v>
          </cell>
          <cell r="BL860">
            <v>1060</v>
          </cell>
          <cell r="BM860">
            <v>0</v>
          </cell>
          <cell r="BN860">
            <v>7</v>
          </cell>
          <cell r="BO860">
            <v>8</v>
          </cell>
          <cell r="BP860">
            <v>2567</v>
          </cell>
          <cell r="BQ860" t="str">
            <v>-</v>
          </cell>
          <cell r="BR860" t="str">
            <v>-</v>
          </cell>
          <cell r="BS860" t="str">
            <v>-</v>
          </cell>
          <cell r="BT860" t="str">
            <v>นางปุญชรัสมิ์ ทะบุญ</v>
          </cell>
          <cell r="BU860">
            <v>883263010574</v>
          </cell>
          <cell r="BV860" t="str">
            <v>1.นางปุญชรัสมิ์  ทะบุญ
2.นายไพโรจน์  ทะบุญ
3.นางกิมไล  สนธิคุณ
4.นายเกษม  สนธิคุณ
5.นายธนพร  บุญเทียม</v>
          </cell>
          <cell r="BW860" t="str">
            <v>จำเลยที่ 1
คู่สมรสจำเลยที่ 1
จำเลยที่ 2
คู่สมรสจำเลยที่ 2
จำเลยที่ 3</v>
          </cell>
          <cell r="BX860" t="str">
            <v>3 5003 00057 12 1
3 5003 00241 63 1
3 5003 00058 55 1
3 5003 00152 02 7
3 5003 00242 58 1</v>
          </cell>
          <cell r="BY86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60" t="str">
            <v>ไม่พบทรัพย์</v>
          </cell>
        </row>
        <row r="861">
          <cell r="B861">
            <v>2333</v>
          </cell>
          <cell r="C861">
            <v>856</v>
          </cell>
          <cell r="D861">
            <v>30</v>
          </cell>
          <cell r="E861">
            <v>11</v>
          </cell>
          <cell r="F861">
            <v>2566</v>
          </cell>
          <cell r="G861">
            <v>800051285289</v>
          </cell>
          <cell r="H861" t="str">
            <v>นาง</v>
          </cell>
          <cell r="I861" t="str">
            <v>อัญชัญ</v>
          </cell>
          <cell r="J861" t="str">
            <v>วรรณคำหรือพูนผล</v>
          </cell>
          <cell r="L861" t="str">
            <v>แม่แจ่ม</v>
          </cell>
          <cell r="M861" t="str">
            <v>เชียงใหม่ 3</v>
          </cell>
          <cell r="N861">
            <v>8</v>
          </cell>
          <cell r="O861" t="str">
            <v>สินเชื่อเพื่อการบริโภค</v>
          </cell>
          <cell r="P861" t="str">
            <v>1.บุคคลค้ำประกัน</v>
          </cell>
          <cell r="Q861">
            <v>46772.86</v>
          </cell>
          <cell r="R861">
            <v>18893.66</v>
          </cell>
          <cell r="S861" t="str">
            <v>จังหวัดฮอด</v>
          </cell>
          <cell r="T861" t="str">
            <v>ผบ.E254</v>
          </cell>
          <cell r="U861">
            <v>2563</v>
          </cell>
          <cell r="V861" t="str">
            <v>ผบ.E95</v>
          </cell>
          <cell r="W861">
            <v>2563</v>
          </cell>
          <cell r="X861">
            <v>6</v>
          </cell>
          <cell r="Y861">
            <v>8</v>
          </cell>
          <cell r="Z861">
            <v>2563</v>
          </cell>
          <cell r="BC861">
            <v>1500</v>
          </cell>
          <cell r="BD861">
            <v>9</v>
          </cell>
          <cell r="BE861">
            <v>8</v>
          </cell>
          <cell r="BF861">
            <v>2567</v>
          </cell>
          <cell r="BG861">
            <v>0</v>
          </cell>
          <cell r="BH861" t="str">
            <v>-</v>
          </cell>
          <cell r="BI861" t="str">
            <v>-</v>
          </cell>
          <cell r="BJ861" t="str">
            <v>-</v>
          </cell>
          <cell r="BK861">
            <v>0</v>
          </cell>
          <cell r="BL861">
            <v>1300</v>
          </cell>
          <cell r="BM861">
            <v>0</v>
          </cell>
          <cell r="BN861" t="str">
            <v/>
          </cell>
          <cell r="BO861" t="str">
            <v/>
          </cell>
          <cell r="BP861" t="str">
            <v/>
          </cell>
          <cell r="BQ861" t="str">
            <v>-</v>
          </cell>
          <cell r="BR861" t="str">
            <v>-</v>
          </cell>
          <cell r="BS861" t="str">
            <v>-</v>
          </cell>
          <cell r="BT861" t="str">
            <v>นางอัญชัญ วรรณคำหรือพูนผล</v>
          </cell>
          <cell r="BU861">
            <v>883263010576</v>
          </cell>
          <cell r="BV861" t="str">
            <v>1.นางอัญชัญ  พูนผล
2.นายชนะชัย  วรรณคำ
3.นางสายทอง  ศรีรักษา
4.นายวิษณุพงษ์  ศรีรักษา
5.นางสาวสมหญิง  จริยา</v>
          </cell>
          <cell r="BW861" t="str">
            <v>จำเลยที่ 1
คู่สมรสจำเลยที่ 1
จำเลยที่ 2
จำเลยที่ 3
คู่สมรสจำเลยที่ 3</v>
          </cell>
          <cell r="BX861" t="str">
            <v>3 5003 00169 46 9
3 5003 00239 56 4
3 5003 00169 45 1
1 5003 00102 12 1
1 5003 00104 81 6</v>
          </cell>
          <cell r="BY86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1" t="str">
            <v>ไม่พบทรัพย์</v>
          </cell>
          <cell r="CA861" t="str">
            <v>พบ</v>
          </cell>
        </row>
        <row r="862">
          <cell r="B862">
            <v>2334</v>
          </cell>
          <cell r="C862">
            <v>857</v>
          </cell>
          <cell r="D862">
            <v>30</v>
          </cell>
          <cell r="E862">
            <v>11</v>
          </cell>
          <cell r="F862">
            <v>2566</v>
          </cell>
          <cell r="G862">
            <v>800091389281</v>
          </cell>
          <cell r="H862" t="str">
            <v>นางสาว</v>
          </cell>
          <cell r="I862" t="str">
            <v>นัยรัตน์</v>
          </cell>
          <cell r="J862" t="str">
            <v>เตปา</v>
          </cell>
          <cell r="L862" t="str">
            <v>แม่แจ่ม</v>
          </cell>
          <cell r="M862" t="str">
            <v>เชียงใหม่ 3</v>
          </cell>
          <cell r="N862">
            <v>8</v>
          </cell>
          <cell r="O862" t="str">
            <v>สินเชื่อแก้ไขปัญหาหนี้นอกระบบ</v>
          </cell>
          <cell r="P862" t="str">
            <v>1.บุคคลค้ำประกัน</v>
          </cell>
          <cell r="Q862">
            <v>44738.63</v>
          </cell>
          <cell r="R862">
            <v>9127.7999999999993</v>
          </cell>
          <cell r="S862" t="str">
            <v>จังหวัดฮอด</v>
          </cell>
          <cell r="T862" t="str">
            <v>ผบ.E467</v>
          </cell>
          <cell r="U862">
            <v>2564</v>
          </cell>
          <cell r="V862" t="str">
            <v>ผบ.E591</v>
          </cell>
          <cell r="W862">
            <v>2564</v>
          </cell>
          <cell r="AA862">
            <v>12</v>
          </cell>
          <cell r="AB862">
            <v>10</v>
          </cell>
          <cell r="AC862">
            <v>2564</v>
          </cell>
          <cell r="BC862">
            <v>900</v>
          </cell>
          <cell r="BD862">
            <v>5</v>
          </cell>
          <cell r="BE862">
            <v>7</v>
          </cell>
          <cell r="BF862">
            <v>2567</v>
          </cell>
          <cell r="BG862">
            <v>0</v>
          </cell>
          <cell r="BH862" t="str">
            <v>-</v>
          </cell>
          <cell r="BI862" t="str">
            <v>-</v>
          </cell>
          <cell r="BJ862" t="str">
            <v>-</v>
          </cell>
          <cell r="BK862">
            <v>0</v>
          </cell>
          <cell r="BL862">
            <v>845</v>
          </cell>
          <cell r="BM862">
            <v>0</v>
          </cell>
          <cell r="BN862">
            <v>7</v>
          </cell>
          <cell r="BO862">
            <v>8</v>
          </cell>
          <cell r="BP862">
            <v>2567</v>
          </cell>
          <cell r="BQ862" t="str">
            <v>-</v>
          </cell>
          <cell r="BR862" t="str">
            <v>-</v>
          </cell>
          <cell r="BS862" t="str">
            <v>-</v>
          </cell>
          <cell r="BT862" t="str">
            <v>นางสาวนัยรัตน์ เตปา</v>
          </cell>
          <cell r="BU862">
            <v>883263010577</v>
          </cell>
          <cell r="BV862" t="str">
            <v>1.นางสาวนัยรัตน์  เตปา
2.นางสาวอรทัย  สุขสามัคคี
3.นายพัฒนพงษ์  สุขสามัคคี</v>
          </cell>
          <cell r="BW862" t="str">
            <v>จำเลยที่ 1
จำเลยที่ 2
คู่สมรสจำเลยที่ 2</v>
          </cell>
          <cell r="BX862" t="str">
            <v xml:space="preserve"> 3 5003 00249 85 3
3 7106 00342 40 7
1 5099 00174 91 1</v>
          </cell>
          <cell r="BY862"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2" t="str">
            <v>ไม่พบทรัพย์</v>
          </cell>
        </row>
        <row r="863">
          <cell r="B863">
            <v>2335</v>
          </cell>
          <cell r="C863">
            <v>858</v>
          </cell>
          <cell r="D863">
            <v>30</v>
          </cell>
          <cell r="E863">
            <v>11</v>
          </cell>
          <cell r="F863">
            <v>2566</v>
          </cell>
          <cell r="G863">
            <v>800057636105</v>
          </cell>
          <cell r="H863" t="str">
            <v>นางสาว</v>
          </cell>
          <cell r="I863" t="str">
            <v>จิรัชญา</v>
          </cell>
          <cell r="J863" t="str">
            <v>นามวิเศษหรือบุญเทียม</v>
          </cell>
          <cell r="L863" t="str">
            <v>แม่แจ่ม</v>
          </cell>
          <cell r="M863" t="str">
            <v>เชียงใหม่ 3</v>
          </cell>
          <cell r="N863">
            <v>8</v>
          </cell>
          <cell r="O863" t="str">
            <v>สินเชื่อพัฒนาองค์กรชุมชน</v>
          </cell>
          <cell r="P863" t="str">
            <v>1.บุคคลค้ำประกัน</v>
          </cell>
          <cell r="Q863">
            <v>161699.84</v>
          </cell>
          <cell r="R863">
            <v>51421.99</v>
          </cell>
          <cell r="S863" t="str">
            <v>จังหวัดฮอด</v>
          </cell>
          <cell r="T863" t="str">
            <v>ผบ.E261</v>
          </cell>
          <cell r="U863">
            <v>2563</v>
          </cell>
          <cell r="V863" t="str">
            <v>ผบ.E99</v>
          </cell>
          <cell r="W863">
            <v>2563</v>
          </cell>
          <cell r="AA863">
            <v>6</v>
          </cell>
          <cell r="AB863">
            <v>8</v>
          </cell>
          <cell r="AC863">
            <v>2563</v>
          </cell>
          <cell r="BC863">
            <v>1800</v>
          </cell>
          <cell r="BD863">
            <v>1</v>
          </cell>
          <cell r="BE863">
            <v>7</v>
          </cell>
          <cell r="BF863">
            <v>2567</v>
          </cell>
          <cell r="BG863">
            <v>0</v>
          </cell>
          <cell r="BH863" t="str">
            <v>-</v>
          </cell>
          <cell r="BI863" t="str">
            <v>-</v>
          </cell>
          <cell r="BJ863" t="str">
            <v>-</v>
          </cell>
          <cell r="BK863">
            <v>0</v>
          </cell>
          <cell r="BL863">
            <v>1440</v>
          </cell>
          <cell r="BM863">
            <v>0</v>
          </cell>
          <cell r="BN863">
            <v>7</v>
          </cell>
          <cell r="BO863">
            <v>8</v>
          </cell>
          <cell r="BP863">
            <v>2567</v>
          </cell>
          <cell r="BQ863" t="str">
            <v>-</v>
          </cell>
          <cell r="BR863" t="str">
            <v>-</v>
          </cell>
          <cell r="BS863" t="str">
            <v>-</v>
          </cell>
          <cell r="BT863" t="str">
            <v>นางสาวจิรัชญา นามวิเศษหรือบุญเทียม</v>
          </cell>
          <cell r="BU863">
            <v>883263010580</v>
          </cell>
          <cell r="BV863"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3" t="str">
            <v>จำเลยที่ 1
คู่สมรสจำเลยที่ 1
จำเลยที่ 2
คู่สมรสจำเลยที่ 2
จำเลยที่ 3
คู่สมรสจำเลยที่ 3</v>
          </cell>
          <cell r="BX863" t="str">
            <v>3 5003 00051 95 6
1 4103 00062 01 4
3 5003 00051 87 5
5 5101 90005 72 2
3 5003 00051 86 7
3 5003 00052 36 7</v>
          </cell>
          <cell r="BY863"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row>
        <row r="864">
          <cell r="B864">
            <v>2336</v>
          </cell>
          <cell r="C864">
            <v>859</v>
          </cell>
          <cell r="D864">
            <v>30</v>
          </cell>
          <cell r="E864">
            <v>11</v>
          </cell>
          <cell r="F864">
            <v>2566</v>
          </cell>
          <cell r="G864">
            <v>800035262115</v>
          </cell>
          <cell r="H864" t="str">
            <v>นาย</v>
          </cell>
          <cell r="I864" t="str">
            <v>ปราโมทย์</v>
          </cell>
          <cell r="J864" t="str">
            <v>กองจันทร์</v>
          </cell>
          <cell r="L864" t="str">
            <v>แม่แจ่ม</v>
          </cell>
          <cell r="M864" t="str">
            <v>เชียงใหม่ 3</v>
          </cell>
          <cell r="N864">
            <v>8</v>
          </cell>
          <cell r="O864" t="str">
            <v>สินเชื่อพัฒนาองค์กรชุมชน(รายบุคคล)</v>
          </cell>
          <cell r="P864" t="str">
            <v>1.บุคคลค้ำประกัน</v>
          </cell>
          <cell r="Q864">
            <v>392342.63</v>
          </cell>
          <cell r="R864">
            <v>143225.15</v>
          </cell>
          <cell r="S864" t="str">
            <v>จังหวัดฮอด</v>
          </cell>
          <cell r="T864" t="str">
            <v>ผบ.E357</v>
          </cell>
          <cell r="U864">
            <v>2563</v>
          </cell>
          <cell r="V864" t="str">
            <v>ผบ.E244</v>
          </cell>
          <cell r="W864">
            <v>2563</v>
          </cell>
          <cell r="AA864">
            <v>31</v>
          </cell>
          <cell r="AB864">
            <v>8</v>
          </cell>
          <cell r="AC864">
            <v>2563</v>
          </cell>
          <cell r="BC864">
            <v>1800</v>
          </cell>
          <cell r="BD864">
            <v>9</v>
          </cell>
          <cell r="BE864">
            <v>8</v>
          </cell>
          <cell r="BF864">
            <v>2567</v>
          </cell>
          <cell r="BG864">
            <v>0</v>
          </cell>
          <cell r="BH864" t="str">
            <v>-</v>
          </cell>
          <cell r="BI864" t="str">
            <v>-</v>
          </cell>
          <cell r="BJ864" t="str">
            <v>-</v>
          </cell>
          <cell r="BK864">
            <v>0</v>
          </cell>
          <cell r="BL864">
            <v>1140</v>
          </cell>
          <cell r="BM864">
            <v>0</v>
          </cell>
          <cell r="BN864" t="str">
            <v/>
          </cell>
          <cell r="BO864" t="str">
            <v/>
          </cell>
          <cell r="BP864" t="str">
            <v/>
          </cell>
          <cell r="BQ864" t="str">
            <v>-</v>
          </cell>
          <cell r="BR864" t="str">
            <v>-</v>
          </cell>
          <cell r="BS864" t="str">
            <v>-</v>
          </cell>
          <cell r="BT864" t="str">
            <v>นายปราโมทย์ กองจันทร์</v>
          </cell>
          <cell r="BU864">
            <v>883263011351</v>
          </cell>
          <cell r="BV864"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4" t="str">
            <v>จำเลยที่ 1
คู่สมรสจำเลยที่ 1
จำเลยที่ 2
คู่สมรสจำเลยที่ 2
จำเลยที่ 3
คู่สมรสจำเลยที่ 3</v>
          </cell>
          <cell r="BX864" t="str">
            <v>3 5003 00091 33 8
5 5003 00016 58 8
3 5003 00095 34 1
3 5003 00092 44 0
3 5003 00092 48 2
3 5003 00092 47 4</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t="str">
            <v>ไม่พบ</v>
          </cell>
        </row>
        <row r="865">
          <cell r="B865">
            <v>2337</v>
          </cell>
          <cell r="C865">
            <v>860</v>
          </cell>
          <cell r="D865">
            <v>30</v>
          </cell>
          <cell r="E865">
            <v>11</v>
          </cell>
          <cell r="F865">
            <v>2566</v>
          </cell>
          <cell r="G865">
            <v>800035262065</v>
          </cell>
          <cell r="H865" t="str">
            <v>นาย</v>
          </cell>
          <cell r="I865" t="str">
            <v>ชาติชาย</v>
          </cell>
          <cell r="J865" t="str">
            <v>เตจ๊ะแก้ว</v>
          </cell>
          <cell r="L865" t="str">
            <v>แม่แจ่ม</v>
          </cell>
          <cell r="M865" t="str">
            <v>เชียงใหม่ 3</v>
          </cell>
          <cell r="N865">
            <v>8</v>
          </cell>
          <cell r="O865" t="str">
            <v>สินเชื่อพัฒนาองค์กรชุมชน(รายบุคคล)</v>
          </cell>
          <cell r="P865" t="str">
            <v>1.บุคคลค้ำประกัน</v>
          </cell>
          <cell r="Q865">
            <v>61165.32</v>
          </cell>
          <cell r="R865">
            <v>28159.68</v>
          </cell>
          <cell r="S865" t="str">
            <v>จังหวัดฮอด</v>
          </cell>
          <cell r="T865" t="str">
            <v>ผบ.473</v>
          </cell>
          <cell r="U865">
            <v>2563</v>
          </cell>
          <cell r="V865" t="str">
            <v>ผบ.778</v>
          </cell>
          <cell r="W865">
            <v>2563</v>
          </cell>
          <cell r="AA865">
            <v>24</v>
          </cell>
          <cell r="AB865">
            <v>11</v>
          </cell>
          <cell r="AC865">
            <v>2563</v>
          </cell>
          <cell r="BC865">
            <v>1500</v>
          </cell>
          <cell r="BD865">
            <v>5</v>
          </cell>
          <cell r="BE865">
            <v>7</v>
          </cell>
          <cell r="BF865">
            <v>2567</v>
          </cell>
          <cell r="BG865">
            <v>0</v>
          </cell>
          <cell r="BH865" t="str">
            <v>-</v>
          </cell>
          <cell r="BI865" t="str">
            <v>-</v>
          </cell>
          <cell r="BJ865" t="str">
            <v>-</v>
          </cell>
          <cell r="BK865">
            <v>0</v>
          </cell>
          <cell r="BL865">
            <v>1185</v>
          </cell>
          <cell r="BM865">
            <v>0</v>
          </cell>
          <cell r="BN865">
            <v>7</v>
          </cell>
          <cell r="BO865">
            <v>8</v>
          </cell>
          <cell r="BP865">
            <v>2567</v>
          </cell>
          <cell r="BQ865" t="str">
            <v>-</v>
          </cell>
          <cell r="BR865" t="str">
            <v>-</v>
          </cell>
          <cell r="BS865" t="str">
            <v>-</v>
          </cell>
          <cell r="BT865" t="str">
            <v>นายชาติชาย เตจ๊ะแก้ว</v>
          </cell>
          <cell r="BU865">
            <v>883263011352</v>
          </cell>
          <cell r="BV865" t="str">
            <v>1.นายชาติชาย  เตจ๊ะแก้ว
2.นายณัฐวุฒิ  สุนันตา
3.นายมานิต  สารินจา
4.นายกองจันทร์  สารินจา
5.นายศรายุทธ  กองจันทร์</v>
          </cell>
          <cell r="BW865" t="str">
            <v>จำเลยที่ 1
จำเลยที่ 2
จำเลยที่ 3
คู่สมรสจำเลยที่ 3
จำเลยที่ 4</v>
          </cell>
          <cell r="BX865" t="str">
            <v>3 5003 00095 53 8
1 5003 00106 49 5
3 5201 01513 41 1
3 5003 00092 41 5
1 5003 00071 48 9</v>
          </cell>
          <cell r="BY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5" t="str">
            <v>ไม่พบทรัพย์</v>
          </cell>
        </row>
        <row r="866">
          <cell r="B866">
            <v>2338</v>
          </cell>
          <cell r="C866">
            <v>861</v>
          </cell>
          <cell r="D866">
            <v>30</v>
          </cell>
          <cell r="E866">
            <v>11</v>
          </cell>
          <cell r="F866">
            <v>2566</v>
          </cell>
          <cell r="G866">
            <v>800057409479</v>
          </cell>
          <cell r="H866" t="str">
            <v>นาง</v>
          </cell>
          <cell r="I866" t="str">
            <v>จันทรา</v>
          </cell>
          <cell r="J866" t="str">
            <v>อินจัน</v>
          </cell>
          <cell r="L866" t="str">
            <v>ฮอด</v>
          </cell>
          <cell r="M866" t="str">
            <v>เชียงใหม่ 3</v>
          </cell>
          <cell r="N866">
            <v>8</v>
          </cell>
          <cell r="O866" t="str">
            <v>สินเชื่อธนาคารประชาชน</v>
          </cell>
          <cell r="P866" t="str">
            <v>1.บุคคลค้ำประกัน</v>
          </cell>
          <cell r="Q866">
            <v>71295.820000000007</v>
          </cell>
          <cell r="R866">
            <v>25082.52</v>
          </cell>
          <cell r="S866" t="str">
            <v>จังหวัดฮอด</v>
          </cell>
          <cell r="T866" t="str">
            <v>ผบ.E505</v>
          </cell>
          <cell r="U866">
            <v>2564</v>
          </cell>
          <cell r="V866" t="str">
            <v>ผบ.E564</v>
          </cell>
          <cell r="W866">
            <v>2564</v>
          </cell>
          <cell r="AA866">
            <v>11</v>
          </cell>
          <cell r="AB866">
            <v>10</v>
          </cell>
          <cell r="AC866">
            <v>2564</v>
          </cell>
          <cell r="BC866">
            <v>1500</v>
          </cell>
          <cell r="BD866">
            <v>5</v>
          </cell>
          <cell r="BE866">
            <v>7</v>
          </cell>
          <cell r="BF866">
            <v>2567</v>
          </cell>
          <cell r="BG866">
            <v>0</v>
          </cell>
          <cell r="BH866" t="str">
            <v>-</v>
          </cell>
          <cell r="BI866" t="str">
            <v>-</v>
          </cell>
          <cell r="BJ866" t="str">
            <v>-</v>
          </cell>
          <cell r="BK866">
            <v>0</v>
          </cell>
          <cell r="BL866">
            <v>1410</v>
          </cell>
          <cell r="BM866">
            <v>0</v>
          </cell>
          <cell r="BN866" t="str">
            <v/>
          </cell>
          <cell r="BO866" t="str">
            <v/>
          </cell>
          <cell r="BP866" t="str">
            <v/>
          </cell>
          <cell r="BQ866" t="str">
            <v>-</v>
          </cell>
          <cell r="BR866" t="str">
            <v>-</v>
          </cell>
          <cell r="BS866" t="str">
            <v>-</v>
          </cell>
          <cell r="BT866" t="str">
            <v>นางจันทรา อินจัน</v>
          </cell>
          <cell r="BU866">
            <v>823760010209</v>
          </cell>
          <cell r="BV866" t="str">
            <v>1.นางจันทรา  อินจัน
2.นายธนพล  อินจัน
3.นายวีระยุทธ์  จันทร์เป็ง
4.นางลัดดาวัลย์  จันทร์เป็ง
5.นายผดุงพงศ์  สมโสม</v>
          </cell>
          <cell r="BW866" t="str">
            <v>จำเลยที่ 1
คู่สมรสจำเลยที่ 1
จำเลยที่ 2
จำเลยที่ 3
คู่สมรสจำเลยที่ 3</v>
          </cell>
          <cell r="BX866" t="str">
            <v>1 5016 00058 00 4
1 1298 00066 91 5
3 5016 00016 52 9
3 5016 00016 54 5
3 1104 01356 30 6</v>
          </cell>
          <cell r="BY866"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6" t="str">
            <v>ไม่พบทรัพย์</v>
          </cell>
        </row>
        <row r="867">
          <cell r="B867">
            <v>2339</v>
          </cell>
          <cell r="C867">
            <v>862</v>
          </cell>
          <cell r="D867">
            <v>30</v>
          </cell>
          <cell r="E867">
            <v>11</v>
          </cell>
          <cell r="F867">
            <v>2566</v>
          </cell>
          <cell r="G867">
            <v>800082351862</v>
          </cell>
          <cell r="H867" t="str">
            <v>นาง</v>
          </cell>
          <cell r="I867" t="str">
            <v>คำมูล</v>
          </cell>
          <cell r="J867" t="str">
            <v>หมื่นไก่</v>
          </cell>
          <cell r="L867" t="str">
            <v>ฮอด</v>
          </cell>
          <cell r="M867" t="str">
            <v>เชียงใหม่ 3</v>
          </cell>
          <cell r="N867">
            <v>8</v>
          </cell>
          <cell r="O867" t="str">
            <v>สินเชื่อเพื่อการบริโภค</v>
          </cell>
          <cell r="P867" t="str">
            <v>1.บุคคลค้ำประกัน</v>
          </cell>
          <cell r="Q867">
            <v>86551.52</v>
          </cell>
          <cell r="R867">
            <v>20805.66</v>
          </cell>
          <cell r="S867" t="str">
            <v>จังหวัดฮอด</v>
          </cell>
          <cell r="T867" t="str">
            <v>ผบ.E411</v>
          </cell>
          <cell r="U867">
            <v>2565</v>
          </cell>
          <cell r="V867" t="str">
            <v>ผบ.E443</v>
          </cell>
          <cell r="W867">
            <v>2565</v>
          </cell>
          <cell r="X867">
            <v>12</v>
          </cell>
          <cell r="Y867">
            <v>7</v>
          </cell>
          <cell r="Z867">
            <v>2565</v>
          </cell>
          <cell r="BC867">
            <v>1500</v>
          </cell>
          <cell r="BD867">
            <v>5</v>
          </cell>
          <cell r="BE867">
            <v>7</v>
          </cell>
          <cell r="BF867">
            <v>2567</v>
          </cell>
          <cell r="BG867">
            <v>0</v>
          </cell>
          <cell r="BH867" t="str">
            <v>-</v>
          </cell>
          <cell r="BI867" t="str">
            <v>-</v>
          </cell>
          <cell r="BJ867" t="str">
            <v>-</v>
          </cell>
          <cell r="BK867">
            <v>0</v>
          </cell>
          <cell r="BL867">
            <v>980</v>
          </cell>
          <cell r="BM867">
            <v>0</v>
          </cell>
          <cell r="BN867" t="str">
            <v/>
          </cell>
          <cell r="BO867" t="str">
            <v/>
          </cell>
          <cell r="BP867" t="str">
            <v/>
          </cell>
          <cell r="BQ867" t="str">
            <v>-</v>
          </cell>
          <cell r="BR867" t="str">
            <v>-</v>
          </cell>
          <cell r="BS867" t="str">
            <v>-</v>
          </cell>
          <cell r="BT867" t="str">
            <v>นางคำมูล หมื่นไก่</v>
          </cell>
          <cell r="BU867">
            <v>888164010562</v>
          </cell>
          <cell r="BV867" t="str">
            <v>1.นางคำมูล  หมื่นไก่
2.นายสุวิทเดช  สิงโต
3.นางสาวสีดา  ปัญญากิจอุดมกูล
4.นางมุกดา  อินต๊ะชอน
5.นายเหรียญ  อินต๊ะชอน</v>
          </cell>
          <cell r="BW867" t="str">
            <v>จำเลยที่ 1
จำเลยที่ 2
คู่สมรสจำเลยที่ 2
จำเลยที่ 3
คู่สมรสจำเลยที่ 3</v>
          </cell>
          <cell r="BX867" t="str">
            <v>3 5016 00136 96 6
3 5016 00137 53 9
1 5804 00152 68 5
3 5016 00136 87 7
3 5016 00136 03 6</v>
          </cell>
          <cell r="BY86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7" t="str">
            <v>ไม่พบทรัพย์</v>
          </cell>
        </row>
        <row r="868">
          <cell r="B868">
            <v>2340</v>
          </cell>
          <cell r="C868">
            <v>863</v>
          </cell>
          <cell r="D868">
            <v>30</v>
          </cell>
          <cell r="E868">
            <v>11</v>
          </cell>
          <cell r="F868">
            <v>2566</v>
          </cell>
          <cell r="G868">
            <v>800066722995</v>
          </cell>
          <cell r="H868" t="str">
            <v>นาง</v>
          </cell>
          <cell r="I868" t="str">
            <v>ศรีจันทร์</v>
          </cell>
          <cell r="J868" t="str">
            <v>นำมะ</v>
          </cell>
          <cell r="L868" t="str">
            <v>ฮอด</v>
          </cell>
          <cell r="M868" t="str">
            <v>เชียงใหม่ 3</v>
          </cell>
          <cell r="N868">
            <v>8</v>
          </cell>
          <cell r="O868" t="str">
            <v>สินเชื่อเพื่อการบริโภค</v>
          </cell>
          <cell r="P868" t="str">
            <v>1.บุคคลค้ำประกัน</v>
          </cell>
          <cell r="Q868">
            <v>47228.59</v>
          </cell>
          <cell r="R868">
            <v>4426.3900000000003</v>
          </cell>
          <cell r="S868" t="str">
            <v>จังหวัดฮอด</v>
          </cell>
          <cell r="T868" t="str">
            <v>ผบ.E153</v>
          </cell>
          <cell r="U868">
            <v>2565</v>
          </cell>
          <cell r="V868" t="str">
            <v>ผบ.E243</v>
          </cell>
          <cell r="W868">
            <v>2565</v>
          </cell>
          <cell r="AA868">
            <v>19</v>
          </cell>
          <cell r="AB868">
            <v>4</v>
          </cell>
          <cell r="AC868">
            <v>2565</v>
          </cell>
          <cell r="BC868">
            <v>900</v>
          </cell>
          <cell r="BD868">
            <v>5</v>
          </cell>
          <cell r="BE868">
            <v>7</v>
          </cell>
          <cell r="BF868">
            <v>2567</v>
          </cell>
          <cell r="BG868">
            <v>0</v>
          </cell>
          <cell r="BH868" t="str">
            <v>-</v>
          </cell>
          <cell r="BI868" t="str">
            <v>-</v>
          </cell>
          <cell r="BJ868" t="str">
            <v>-</v>
          </cell>
          <cell r="BK868">
            <v>0</v>
          </cell>
          <cell r="BL868">
            <v>620</v>
          </cell>
          <cell r="BM868">
            <v>0</v>
          </cell>
          <cell r="BN868" t="str">
            <v/>
          </cell>
          <cell r="BO868" t="str">
            <v/>
          </cell>
          <cell r="BP868" t="str">
            <v/>
          </cell>
          <cell r="BQ868" t="str">
            <v>-</v>
          </cell>
          <cell r="BR868" t="str">
            <v>-</v>
          </cell>
          <cell r="BS868" t="str">
            <v>-</v>
          </cell>
          <cell r="BT868" t="str">
            <v>นางศรีจันทร์ นำมะ</v>
          </cell>
          <cell r="BU868">
            <v>883262011437</v>
          </cell>
          <cell r="BV868" t="str">
            <v>1.นางศรีจันทร์  นำมะ
2.นาววุฒิไกร  สร้อยฟ้า
3.นายชัชวัล  นำมะ</v>
          </cell>
          <cell r="BW868" t="str">
            <v>จำเลยที่ 1
จำเลยที่ 2
จำเลยที่ 3</v>
          </cell>
          <cell r="BX868" t="str">
            <v>3 5016 00167 92 6
1 5016 00111 84 3
3 5016 00165 94 0</v>
          </cell>
          <cell r="BY86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8" t="str">
            <v>ไม่พบทรัพย์</v>
          </cell>
        </row>
        <row r="869">
          <cell r="B869">
            <v>2341</v>
          </cell>
          <cell r="C869">
            <v>864</v>
          </cell>
          <cell r="D869">
            <v>30</v>
          </cell>
          <cell r="E869">
            <v>11</v>
          </cell>
          <cell r="F869">
            <v>2566</v>
          </cell>
          <cell r="G869">
            <v>800072349940</v>
          </cell>
          <cell r="H869" t="str">
            <v>นาง</v>
          </cell>
          <cell r="I869" t="str">
            <v>เกตุแก้ว</v>
          </cell>
          <cell r="J869" t="str">
            <v>สิงห์โต</v>
          </cell>
          <cell r="L869" t="str">
            <v>ฮอด</v>
          </cell>
          <cell r="M869" t="str">
            <v>เชียงใหม่ 3</v>
          </cell>
          <cell r="N869">
            <v>8</v>
          </cell>
          <cell r="O869" t="str">
            <v>สินเชื่อเพื่อการบริโภค</v>
          </cell>
          <cell r="P869" t="str">
            <v>1.บุคคลค้ำประกัน</v>
          </cell>
          <cell r="Q869">
            <v>96906.73</v>
          </cell>
          <cell r="R869">
            <v>24144.68</v>
          </cell>
          <cell r="S869" t="str">
            <v>จังหวัดฮอด</v>
          </cell>
          <cell r="T869" t="str">
            <v>ผบ.E417</v>
          </cell>
          <cell r="U869">
            <v>2565</v>
          </cell>
          <cell r="V869" t="str">
            <v>ผบ.E445</v>
          </cell>
          <cell r="W869">
            <v>2565</v>
          </cell>
          <cell r="X869">
            <v>18</v>
          </cell>
          <cell r="Y869">
            <v>7</v>
          </cell>
          <cell r="Z869">
            <v>2565</v>
          </cell>
          <cell r="BC869">
            <v>1500</v>
          </cell>
          <cell r="BD869">
            <v>5</v>
          </cell>
          <cell r="BE869">
            <v>7</v>
          </cell>
          <cell r="BF869">
            <v>2567</v>
          </cell>
          <cell r="BG869">
            <v>0</v>
          </cell>
          <cell r="BH869" t="str">
            <v>-</v>
          </cell>
          <cell r="BI869" t="str">
            <v>-</v>
          </cell>
          <cell r="BJ869" t="str">
            <v>-</v>
          </cell>
          <cell r="BK869">
            <v>0</v>
          </cell>
          <cell r="BL869">
            <v>945</v>
          </cell>
          <cell r="BM869">
            <v>0</v>
          </cell>
          <cell r="BN869" t="str">
            <v/>
          </cell>
          <cell r="BO869" t="str">
            <v/>
          </cell>
          <cell r="BP869" t="str">
            <v/>
          </cell>
          <cell r="BQ869" t="str">
            <v>-</v>
          </cell>
          <cell r="BR869" t="str">
            <v>-</v>
          </cell>
          <cell r="BS869" t="str">
            <v>-</v>
          </cell>
          <cell r="BT869" t="str">
            <v>นางเกตุแก้ว สิงห์โต</v>
          </cell>
          <cell r="BU869">
            <v>888164010548</v>
          </cell>
          <cell r="BV869" t="str">
            <v>1.นางเกตุแก้ว  สิงโต
2.นายสุวรรณ์  สิงโต
3.นางยุพา  วงค์แก้ว
4.นายนพดล  วงค์แก้ว
5.นายเกรียงศักดิ์  ลูนใฝ</v>
          </cell>
          <cell r="BW869" t="str">
            <v>จำเลยที่ 1
คู่สมรสจำเลยที่ 1
จำเลยที่ 2
คู่สมรสจำเลยที่ 2
จำเลยที่ 3</v>
          </cell>
          <cell r="BX869" t="str">
            <v>3 5016 00137 51 2
3 5016 00137 50 4
5 5016 01042 11 2
3 5010 00288 20 0
3 5016 00136 52 4</v>
          </cell>
          <cell r="BY869" t="e">
            <v>#NAME?</v>
          </cell>
          <cell r="BZ869" t="str">
            <v>ไม่พบทรัพย์</v>
          </cell>
        </row>
        <row r="870">
          <cell r="B870">
            <v>2342</v>
          </cell>
          <cell r="C870">
            <v>865</v>
          </cell>
          <cell r="D870">
            <v>30</v>
          </cell>
          <cell r="E870">
            <v>11</v>
          </cell>
          <cell r="F870">
            <v>2566</v>
          </cell>
          <cell r="G870">
            <v>800090501654</v>
          </cell>
          <cell r="H870" t="str">
            <v>นางสาว</v>
          </cell>
          <cell r="I870" t="str">
            <v>หฤทัย</v>
          </cell>
          <cell r="J870" t="str">
            <v>ขันทัง</v>
          </cell>
          <cell r="L870" t="str">
            <v>ฮอด</v>
          </cell>
          <cell r="M870" t="str">
            <v>เชียงใหม่ 3</v>
          </cell>
          <cell r="N870">
            <v>8</v>
          </cell>
          <cell r="O870" t="str">
            <v>สินเชื่อเพื่อการบริโภค</v>
          </cell>
          <cell r="P870" t="str">
            <v>1.บุคคลค้ำประกัน</v>
          </cell>
          <cell r="Q870">
            <v>31483.360000000001</v>
          </cell>
          <cell r="R870">
            <v>8657.81</v>
          </cell>
          <cell r="S870" t="str">
            <v>จังหวัดฮอด</v>
          </cell>
          <cell r="T870" t="str">
            <v>ผบ.E716</v>
          </cell>
          <cell r="U870">
            <v>2565</v>
          </cell>
          <cell r="V870" t="str">
            <v>ผบ.E803</v>
          </cell>
          <cell r="W870">
            <v>2565</v>
          </cell>
          <cell r="AA870">
            <v>25</v>
          </cell>
          <cell r="AB870">
            <v>10</v>
          </cell>
          <cell r="AC870">
            <v>2565</v>
          </cell>
          <cell r="BC870">
            <v>1500</v>
          </cell>
          <cell r="BD870">
            <v>5</v>
          </cell>
          <cell r="BE870">
            <v>7</v>
          </cell>
          <cell r="BF870">
            <v>2567</v>
          </cell>
          <cell r="BG870">
            <v>0</v>
          </cell>
          <cell r="BH870" t="str">
            <v>-</v>
          </cell>
          <cell r="BI870" t="str">
            <v>-</v>
          </cell>
          <cell r="BJ870" t="str">
            <v>-</v>
          </cell>
          <cell r="BK870">
            <v>0</v>
          </cell>
          <cell r="BL870">
            <v>1255</v>
          </cell>
          <cell r="BM870">
            <v>0</v>
          </cell>
          <cell r="BN870" t="str">
            <v/>
          </cell>
          <cell r="BO870" t="str">
            <v/>
          </cell>
          <cell r="BP870" t="str">
            <v/>
          </cell>
          <cell r="BQ870" t="str">
            <v>-</v>
          </cell>
          <cell r="BR870" t="str">
            <v>-</v>
          </cell>
          <cell r="BS870" t="str">
            <v>-</v>
          </cell>
          <cell r="BT870" t="str">
            <v>นางสาวหฤทัย ขันทัง</v>
          </cell>
          <cell r="BU870">
            <v>888165010081</v>
          </cell>
          <cell r="BV870" t="str">
            <v>1.นางสาวหฤทัย  ขันทัง
2.นางอรุณี  วรรณภีระ
3.นายเพชร  วรรณภีระ
4.นางสาวทับทิม  จันทร์แก้ว
5.นายอ่อนศรี  ขันแก้ว</v>
          </cell>
          <cell r="BW870" t="str">
            <v>จำเลยที่ 1
จำเลยที่ 2 
คู่สมรสจำเลยที่ 2
จำเลยที่ 3
คู่สมรสจำเลยที่ 3</v>
          </cell>
          <cell r="BX870" t="str">
            <v>1 5016 00110 10 3
3 5016 00076 38 6
3 5016 00080 45 2
3 5016 00080 60 0
3 4305 00745 99 5</v>
          </cell>
          <cell r="BY870" t="e">
            <v>#NAME?</v>
          </cell>
          <cell r="BZ870" t="str">
            <v>ไม่พบทรัพย์</v>
          </cell>
        </row>
        <row r="871">
          <cell r="B871">
            <v>2343</v>
          </cell>
          <cell r="C871">
            <v>866</v>
          </cell>
          <cell r="D871">
            <v>30</v>
          </cell>
          <cell r="E871">
            <v>11</v>
          </cell>
          <cell r="F871">
            <v>2566</v>
          </cell>
          <cell r="G871">
            <v>800018360423</v>
          </cell>
          <cell r="H871" t="str">
            <v>นาย</v>
          </cell>
          <cell r="I871" t="str">
            <v>ธีระพงษ์</v>
          </cell>
          <cell r="J871" t="str">
            <v>แก้ววงค์วาน</v>
          </cell>
          <cell r="L871" t="str">
            <v>สารภี</v>
          </cell>
          <cell r="M871" t="str">
            <v>เชียงใหม่ 3</v>
          </cell>
          <cell r="N871">
            <v>8</v>
          </cell>
          <cell r="O871" t="str">
            <v>-</v>
          </cell>
          <cell r="P871" t="str">
            <v>1.บุคคลค้ำประกัน</v>
          </cell>
          <cell r="S871" t="str">
            <v>จังหวัดฮอด</v>
          </cell>
          <cell r="T871" t="str">
            <v>ผบ.615</v>
          </cell>
          <cell r="U871">
            <v>2558</v>
          </cell>
          <cell r="V871" t="str">
            <v>ผบ.74</v>
          </cell>
          <cell r="W871">
            <v>2559</v>
          </cell>
          <cell r="BC871" t="str">
            <v/>
          </cell>
          <cell r="BD871" t="str">
            <v/>
          </cell>
          <cell r="BE871" t="str">
            <v/>
          </cell>
          <cell r="BF871" t="str">
            <v/>
          </cell>
          <cell r="BG871" t="str">
            <v/>
          </cell>
          <cell r="BH871" t="str">
            <v/>
          </cell>
          <cell r="BI871" t="str">
            <v/>
          </cell>
          <cell r="BJ871" t="str">
            <v/>
          </cell>
          <cell r="BK871" t="str">
            <v/>
          </cell>
          <cell r="BL871" t="str">
            <v/>
          </cell>
          <cell r="BM871" t="str">
            <v/>
          </cell>
          <cell r="BN871" t="str">
            <v/>
          </cell>
          <cell r="BO871" t="str">
            <v/>
          </cell>
          <cell r="BP871" t="str">
            <v/>
          </cell>
          <cell r="BQ871" t="str">
            <v/>
          </cell>
          <cell r="BR871" t="str">
            <v/>
          </cell>
          <cell r="BS871" t="str">
            <v/>
          </cell>
          <cell r="BT871" t="str">
            <v>นายธีระพงษ์ แก้ววงค์วาน</v>
          </cell>
          <cell r="BU871" t="str">
            <v>-</v>
          </cell>
        </row>
        <row r="872">
          <cell r="B872">
            <v>2344</v>
          </cell>
          <cell r="C872">
            <v>867</v>
          </cell>
          <cell r="G872">
            <v>800035945214</v>
          </cell>
          <cell r="H872" t="str">
            <v>นาย</v>
          </cell>
          <cell r="I872" t="str">
            <v>สอน</v>
          </cell>
          <cell r="J872" t="str">
            <v>สุริยงค์</v>
          </cell>
          <cell r="L872" t="str">
            <v>ฝาง</v>
          </cell>
          <cell r="M872" t="str">
            <v>เชียงใหม่ 2</v>
          </cell>
          <cell r="N872">
            <v>8</v>
          </cell>
          <cell r="O872" t="str">
            <v>สินเชื่อพัฒนาองค์กรชุมชน</v>
          </cell>
          <cell r="P872" t="str">
            <v>1.บุคคลค้ำประกัน</v>
          </cell>
          <cell r="S872" t="str">
            <v>จังหวัดฝาง</v>
          </cell>
          <cell r="T872" t="str">
            <v>ผบ.1876</v>
          </cell>
          <cell r="U872">
            <v>2562</v>
          </cell>
          <cell r="V872" t="str">
            <v>ผบ.334</v>
          </cell>
          <cell r="W872">
            <v>2563</v>
          </cell>
          <cell r="X872">
            <v>11</v>
          </cell>
          <cell r="Y872">
            <v>2</v>
          </cell>
          <cell r="Z872">
            <v>2563</v>
          </cell>
          <cell r="BC872">
            <v>300</v>
          </cell>
          <cell r="BD872">
            <v>10</v>
          </cell>
          <cell r="BE872">
            <v>6</v>
          </cell>
          <cell r="BF872">
            <v>2567</v>
          </cell>
          <cell r="BG872">
            <v>0</v>
          </cell>
          <cell r="BH872" t="str">
            <v>-</v>
          </cell>
          <cell r="BI872" t="str">
            <v>-</v>
          </cell>
          <cell r="BJ872" t="str">
            <v>-</v>
          </cell>
          <cell r="BK872">
            <v>0</v>
          </cell>
          <cell r="BL872">
            <v>220</v>
          </cell>
          <cell r="BM872">
            <v>0</v>
          </cell>
          <cell r="BN872">
            <v>21</v>
          </cell>
          <cell r="BO872">
            <v>11</v>
          </cell>
          <cell r="BP872">
            <v>2567</v>
          </cell>
          <cell r="BQ872" t="str">
            <v>-</v>
          </cell>
          <cell r="BR872" t="str">
            <v>-</v>
          </cell>
          <cell r="BS872" t="str">
            <v>-</v>
          </cell>
          <cell r="BT872" t="str">
            <v>นายสอน สุริยงค์</v>
          </cell>
          <cell r="BU872">
            <v>0</v>
          </cell>
          <cell r="BV872" t="str">
            <v>นายสอน  สุริยงค์</v>
          </cell>
          <cell r="BW872" t="str">
            <v>จำเลยที่ 1</v>
          </cell>
          <cell r="BX872" t="str">
            <v>3 5603 00285 73 6</v>
          </cell>
          <cell r="BY872" t="str">
            <v>-ไม่พบว่ามีกรรมสิทธิ์ในที่ดิน อ.ฝาง  จ.เชียงใหม่</v>
          </cell>
          <cell r="BZ872" t="str">
            <v>ไม่พบทรัพย์</v>
          </cell>
          <cell r="CB872">
            <v>1</v>
          </cell>
        </row>
        <row r="873">
          <cell r="B873">
            <v>2345</v>
          </cell>
          <cell r="C873">
            <v>868</v>
          </cell>
          <cell r="D873">
            <v>19</v>
          </cell>
          <cell r="E873">
            <v>12</v>
          </cell>
          <cell r="F873">
            <v>2566</v>
          </cell>
          <cell r="G873">
            <v>800082176655</v>
          </cell>
          <cell r="H873" t="str">
            <v>นางสาว</v>
          </cell>
          <cell r="I873" t="str">
            <v xml:space="preserve">กชพร  </v>
          </cell>
          <cell r="J873" t="str">
            <v>จันทร์ศิริ</v>
          </cell>
          <cell r="K873">
            <v>1509900773121</v>
          </cell>
          <cell r="L873" t="str">
            <v>อมก๋อย</v>
          </cell>
          <cell r="M873" t="str">
            <v>เชียงใหม่ 3</v>
          </cell>
          <cell r="N873">
            <v>8</v>
          </cell>
          <cell r="O873" t="str">
            <v>ธนาคารประชาชน</v>
          </cell>
          <cell r="P873" t="str">
            <v>1.บุคคลค้ำประกัน</v>
          </cell>
          <cell r="Q873">
            <v>125000</v>
          </cell>
          <cell r="R873">
            <v>32794.47</v>
          </cell>
          <cell r="S873" t="str">
            <v>แขวงเชียงใหม่</v>
          </cell>
          <cell r="T873" t="str">
            <v>ผบE1666</v>
          </cell>
          <cell r="U873">
            <v>2564</v>
          </cell>
          <cell r="V873" t="str">
            <v>ผบE2401</v>
          </cell>
          <cell r="W873">
            <v>2564</v>
          </cell>
          <cell r="AA873">
            <v>8</v>
          </cell>
          <cell r="AB873">
            <v>9</v>
          </cell>
          <cell r="AC873">
            <v>2566</v>
          </cell>
          <cell r="BB873" t="str">
            <v>สืบทรัพย์ 25/03/67//ลงผล 15/5/67//รายงานผล31/5/67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นางสาวกชพร   จันทร์ศิริ</v>
          </cell>
          <cell r="BU873">
            <v>883263011072</v>
          </cell>
          <cell r="BV873" t="str">
            <v>1.นางสาวกชพร จันทร์ศิริ
2.นางนิลวรรณ วรรณปัน
3.นางสาวอัญชลี จีระกัน</v>
          </cell>
          <cell r="BW873" t="str">
            <v>จำเลยที่ 1
จำเลยที่ 2
จำเลยที่ 3</v>
          </cell>
          <cell r="BX873" t="str">
            <v xml:space="preserve">1-5099-00773-12-1
3-5010-00145-54-9
3-5106-00301-25-7
</v>
          </cell>
          <cell r="BY873"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3" t="str">
            <v>พบ</v>
          </cell>
          <cell r="CB873">
            <v>3</v>
          </cell>
        </row>
        <row r="874">
          <cell r="B874">
            <v>2346</v>
          </cell>
          <cell r="C874">
            <v>869</v>
          </cell>
          <cell r="D874">
            <v>19</v>
          </cell>
          <cell r="E874">
            <v>12</v>
          </cell>
          <cell r="F874">
            <v>2566</v>
          </cell>
          <cell r="G874">
            <v>800080202404</v>
          </cell>
          <cell r="H874" t="str">
            <v>นาย</v>
          </cell>
          <cell r="I874" t="str">
            <v>ธีรยุทธ</v>
          </cell>
          <cell r="J874" t="str">
            <v>เมืองมา</v>
          </cell>
          <cell r="K874">
            <v>1501600004079</v>
          </cell>
          <cell r="L874" t="str">
            <v>อมก๋อย</v>
          </cell>
          <cell r="M874" t="str">
            <v>เชียงใหม่ 3</v>
          </cell>
          <cell r="N874">
            <v>8</v>
          </cell>
          <cell r="O874" t="str">
            <v>ธนาคารประชาชน</v>
          </cell>
          <cell r="P874" t="str">
            <v>1.บุคคลค้ำประกัน</v>
          </cell>
          <cell r="Q874">
            <v>61108</v>
          </cell>
          <cell r="R874">
            <v>15726.4</v>
          </cell>
          <cell r="S874" t="str">
            <v>จังหวัดฮอด</v>
          </cell>
          <cell r="T874" t="str">
            <v>ผบE342</v>
          </cell>
          <cell r="U874">
            <v>2563</v>
          </cell>
          <cell r="V874" t="str">
            <v>ผบE1827</v>
          </cell>
          <cell r="W874">
            <v>2563</v>
          </cell>
          <cell r="AA874">
            <v>20</v>
          </cell>
          <cell r="AB874">
            <v>8</v>
          </cell>
          <cell r="AC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นายธีรยุทธ เมืองมา</v>
          </cell>
          <cell r="BU874">
            <v>883263011062</v>
          </cell>
          <cell r="BV874"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4" t="str">
            <v xml:space="preserve">จำเลยที่ 1
คู่สมรสจำเลยที่ 1
จำเลยที่ 2
คู่สมรสจำเลยที่ 2
จำเลยที่ 3
</v>
          </cell>
          <cell r="BX874" t="str">
            <v>1-5016-00004-07-9
5-1301-99005-89-3
3-5016-00175-14-7
3-5016-00176-77-1
1-5016-00054-22-0</v>
          </cell>
          <cell r="BY874"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4" t="str">
            <v>พบ</v>
          </cell>
          <cell r="CB874">
            <v>5</v>
          </cell>
        </row>
        <row r="875">
          <cell r="B875">
            <v>2347</v>
          </cell>
          <cell r="C875">
            <v>870</v>
          </cell>
          <cell r="D875">
            <v>19</v>
          </cell>
          <cell r="E875">
            <v>12</v>
          </cell>
          <cell r="F875">
            <v>2566</v>
          </cell>
          <cell r="G875">
            <v>800068059974</v>
          </cell>
          <cell r="H875" t="str">
            <v>นาย</v>
          </cell>
          <cell r="I875" t="str">
            <v>ศุภวัฒน์</v>
          </cell>
          <cell r="J875" t="str">
            <v>สุจิตพงษ์</v>
          </cell>
          <cell r="K875">
            <v>5501800050484</v>
          </cell>
          <cell r="L875" t="str">
            <v>อมก๋อย</v>
          </cell>
          <cell r="M875" t="str">
            <v>เชียงใหม่ 3</v>
          </cell>
          <cell r="N875">
            <v>8</v>
          </cell>
          <cell r="O875" t="str">
            <v>ธนาคารประชาชน</v>
          </cell>
          <cell r="P875" t="str">
            <v>1.บุคคลค้ำประกัน</v>
          </cell>
          <cell r="Q875">
            <v>83332</v>
          </cell>
          <cell r="R875">
            <v>42851.96</v>
          </cell>
          <cell r="S875" t="str">
            <v>จังหวัดฮอด</v>
          </cell>
          <cell r="T875" t="str">
            <v>ผบE337</v>
          </cell>
          <cell r="U875">
            <v>2563</v>
          </cell>
          <cell r="V875" t="str">
            <v>ผบE1777</v>
          </cell>
          <cell r="W875">
            <v>2563</v>
          </cell>
          <cell r="X875">
            <v>19</v>
          </cell>
          <cell r="Y875">
            <v>8</v>
          </cell>
          <cell r="Z875">
            <v>2563</v>
          </cell>
          <cell r="BB875" t="str">
            <v>สืบทรัพย์ 25/03/67//ลงผล3/4/67//</v>
          </cell>
          <cell r="BC875" t="str">
            <v/>
          </cell>
          <cell r="BD875" t="str">
            <v/>
          </cell>
          <cell r="BE875" t="str">
            <v/>
          </cell>
          <cell r="BF875" t="str">
            <v/>
          </cell>
          <cell r="BG875" t="str">
            <v/>
          </cell>
          <cell r="BH875" t="str">
            <v/>
          </cell>
          <cell r="BI875" t="str">
            <v/>
          </cell>
          <cell r="BJ875" t="str">
            <v/>
          </cell>
          <cell r="BK875" t="str">
            <v/>
          </cell>
          <cell r="BL875" t="str">
            <v/>
          </cell>
          <cell r="BM875" t="str">
            <v/>
          </cell>
          <cell r="BN875" t="str">
            <v/>
          </cell>
          <cell r="BO875" t="str">
            <v/>
          </cell>
          <cell r="BP875" t="str">
            <v/>
          </cell>
          <cell r="BQ875" t="str">
            <v/>
          </cell>
          <cell r="BR875" t="str">
            <v/>
          </cell>
          <cell r="BS875" t="str">
            <v/>
          </cell>
          <cell r="BT875" t="str">
            <v>นายศุภวัฒน์ สุจิตพงษ์</v>
          </cell>
          <cell r="BU875">
            <v>883263011074</v>
          </cell>
          <cell r="BV875" t="str">
            <v>1.นายศุภวัฒน์ สุจิตพงษ์
2.นางสาวสุพร สุจิตพงษ์
3.นายประเสริฐ วางค้ามูล</v>
          </cell>
          <cell r="BW875" t="str">
            <v>จำเลยที่ 1
จำเลยที่ 2
จำเลยที่ 3</v>
          </cell>
          <cell r="BX875" t="str">
            <v>5-5018-00050-48-4
1-5018-00079-60-9
3-5018-00041-96-9</v>
          </cell>
          <cell r="BY87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5" t="str">
            <v>ไม่พบ</v>
          </cell>
          <cell r="CB875">
            <v>3</v>
          </cell>
        </row>
        <row r="876">
          <cell r="B876">
            <v>2348</v>
          </cell>
          <cell r="C876">
            <v>871</v>
          </cell>
          <cell r="D876">
            <v>19</v>
          </cell>
          <cell r="E876">
            <v>12</v>
          </cell>
          <cell r="F876">
            <v>2566</v>
          </cell>
          <cell r="G876">
            <v>800050313603</v>
          </cell>
          <cell r="H876" t="str">
            <v>นาย</v>
          </cell>
          <cell r="I876" t="str">
            <v>หน่อปิ</v>
          </cell>
          <cell r="J876" t="str">
            <v>ศุภรนานา</v>
          </cell>
          <cell r="K876">
            <v>2501800023407</v>
          </cell>
          <cell r="L876" t="str">
            <v>อมก๋อย</v>
          </cell>
          <cell r="M876" t="str">
            <v>เชียงใหม่ 3</v>
          </cell>
          <cell r="N876">
            <v>8</v>
          </cell>
          <cell r="O876" t="str">
            <v>ธนาคารประชาชน</v>
          </cell>
          <cell r="P876" t="str">
            <v>1.บุคคลค้ำประกัน</v>
          </cell>
          <cell r="Q876">
            <v>90624.81</v>
          </cell>
          <cell r="R876">
            <v>28945.31</v>
          </cell>
          <cell r="S876" t="str">
            <v>จังหวัดฮอด</v>
          </cell>
          <cell r="T876" t="str">
            <v>ผบE347</v>
          </cell>
          <cell r="U876">
            <v>2563</v>
          </cell>
          <cell r="V876" t="str">
            <v>ผบE187</v>
          </cell>
          <cell r="W876">
            <v>2563</v>
          </cell>
          <cell r="AA876">
            <v>20</v>
          </cell>
          <cell r="AB876">
            <v>8</v>
          </cell>
          <cell r="AC876">
            <v>2563</v>
          </cell>
          <cell r="BB876" t="str">
            <v>สืบทรัพย์ 25/03/67//ลงผล2/4/67//รายงานผล2/4/67//</v>
          </cell>
          <cell r="BC876">
            <v>1500</v>
          </cell>
          <cell r="BD876">
            <v>5</v>
          </cell>
          <cell r="BE876">
            <v>7</v>
          </cell>
          <cell r="BF876">
            <v>2567</v>
          </cell>
          <cell r="BG876">
            <v>0</v>
          </cell>
          <cell r="BH876" t="str">
            <v>-</v>
          </cell>
          <cell r="BI876" t="str">
            <v>-</v>
          </cell>
          <cell r="BJ876" t="str">
            <v>-</v>
          </cell>
          <cell r="BK876">
            <v>0</v>
          </cell>
          <cell r="BL876">
            <v>935</v>
          </cell>
          <cell r="BM876">
            <v>0</v>
          </cell>
          <cell r="BN876" t="str">
            <v/>
          </cell>
          <cell r="BO876" t="str">
            <v/>
          </cell>
          <cell r="BP876" t="str">
            <v/>
          </cell>
          <cell r="BQ876" t="str">
            <v>-</v>
          </cell>
          <cell r="BR876" t="str">
            <v>-</v>
          </cell>
          <cell r="BS876" t="str">
            <v>-</v>
          </cell>
          <cell r="BT876" t="str">
            <v>นายหน่อปิ ศุภรนานา</v>
          </cell>
          <cell r="BU876">
            <v>883263011053</v>
          </cell>
          <cell r="BV876" t="str">
            <v>1.นายหน่อปิ  ศุภรนานา
2.นายปุ๊เง จั๋นสุข 
3.นางโสภา เบี่ยจันทร์ 
4.นายมอซียู นิยมทศ
5.นายตุ๊แฮ ไทเย</v>
          </cell>
          <cell r="BW876" t="str">
            <v>จำเลยที่ 1
จำเลยที่ 2
คู่สมรสจำเลยที่ 2
จำเลยที่ 3
จำเลยที่ 4</v>
          </cell>
          <cell r="BX876" t="str">
            <v>2-5018-00023-40-7
2-5018-00018-26-8
3-5018-00161-29-8
2-5018-00095-13-1
 5-5018-01141-80-7</v>
          </cell>
          <cell r="BY87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6" t="str">
            <v>ไม่พบ
ไม่พบ
ไม่พบ
ไม่พบ
ไม่พบ</v>
          </cell>
          <cell r="CB876">
            <v>5</v>
          </cell>
        </row>
        <row r="877">
          <cell r="B877">
            <v>2349</v>
          </cell>
          <cell r="C877">
            <v>872</v>
          </cell>
          <cell r="D877">
            <v>19</v>
          </cell>
          <cell r="E877">
            <v>12</v>
          </cell>
          <cell r="F877">
            <v>2566</v>
          </cell>
          <cell r="G877">
            <v>800035418683</v>
          </cell>
          <cell r="H877" t="str">
            <v>จ่าสิบโท</v>
          </cell>
          <cell r="I877" t="str">
            <v>พิษณุ</v>
          </cell>
          <cell r="J877" t="str">
            <v>โพธิชัย</v>
          </cell>
          <cell r="K877">
            <v>3500900362952</v>
          </cell>
          <cell r="L877" t="str">
            <v>อมก๋อย</v>
          </cell>
          <cell r="M877" t="str">
            <v>เชียงใหม่ 3</v>
          </cell>
          <cell r="N877">
            <v>8</v>
          </cell>
          <cell r="O877" t="str">
            <v>ธนาคารประชาชน</v>
          </cell>
          <cell r="P877" t="str">
            <v>1.บุคคลค้ำประกัน</v>
          </cell>
          <cell r="Q877">
            <v>102737.09</v>
          </cell>
          <cell r="R877">
            <v>7899.5</v>
          </cell>
          <cell r="S877" t="str">
            <v>จังหวัดฮอด</v>
          </cell>
          <cell r="T877" t="str">
            <v>ผบE249</v>
          </cell>
          <cell r="U877">
            <v>2563</v>
          </cell>
          <cell r="V877" t="str">
            <v>ผบE1259</v>
          </cell>
          <cell r="W877">
            <v>2563</v>
          </cell>
          <cell r="AA877">
            <v>13</v>
          </cell>
          <cell r="AB877">
            <v>8</v>
          </cell>
          <cell r="AC877">
            <v>2563</v>
          </cell>
          <cell r="BB877" t="str">
            <v>สืบทรัพย์ครั้งที่หนึ่ง 22/03/67//ลงผล19/4/67//ลงผลคัดภาพลักษณ์17/5/2567//รายงานผล17/5/2567//</v>
          </cell>
          <cell r="BC877">
            <v>1500</v>
          </cell>
          <cell r="BD877">
            <v>17</v>
          </cell>
          <cell r="BE877">
            <v>1</v>
          </cell>
          <cell r="BF877">
            <v>2568</v>
          </cell>
          <cell r="BG877">
            <v>0</v>
          </cell>
          <cell r="BH877" t="str">
            <v>-</v>
          </cell>
          <cell r="BI877" t="str">
            <v>-</v>
          </cell>
          <cell r="BJ877" t="str">
            <v>-</v>
          </cell>
          <cell r="BK877">
            <v>0</v>
          </cell>
          <cell r="BL877">
            <v>1625</v>
          </cell>
          <cell r="BM877">
            <v>0</v>
          </cell>
          <cell r="BN877" t="str">
            <v/>
          </cell>
          <cell r="BO877" t="str">
            <v/>
          </cell>
          <cell r="BP877" t="str">
            <v/>
          </cell>
          <cell r="BQ877" t="str">
            <v>-</v>
          </cell>
          <cell r="BR877" t="str">
            <v>-</v>
          </cell>
          <cell r="BS877" t="str">
            <v>-</v>
          </cell>
          <cell r="BT877" t="str">
            <v>จ่าสิบโทพิษณุ โพธิชัย</v>
          </cell>
          <cell r="BU877">
            <v>883263011056</v>
          </cell>
          <cell r="BV877" t="str">
            <v>1.นายพิษณุ โพธิชัย
2.ว่าที่รต,หญิงอังคณา สุธาชัย
3.นายธวัชชัย สกุณาคีรี
4.นายปีกุนุ เลิศฤดี
5.นางคูจิ้ง เลิศฤดี</v>
          </cell>
          <cell r="BW877" t="str">
            <v>จำเลยที่ 1
คู่สมรสจำเลยที่ 1
จำเลยที่ 2
จำเลยที่ 3
คู่สมรสจำเลยที่ 3</v>
          </cell>
          <cell r="BX877" t="str">
            <v xml:space="preserve">3-5009-00362-95-2
1-5006-00081-90-1
3-5018-00162-96-1
3-5018-00014-79-1
3-5018-00014-46-5
</v>
          </cell>
          <cell r="BY877"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7" t="str">
            <v>พบ</v>
          </cell>
          <cell r="CB877">
            <v>5</v>
          </cell>
        </row>
        <row r="878">
          <cell r="B878">
            <v>2350</v>
          </cell>
          <cell r="C878">
            <v>873</v>
          </cell>
          <cell r="D878">
            <v>19</v>
          </cell>
          <cell r="E878">
            <v>12</v>
          </cell>
          <cell r="F878">
            <v>2566</v>
          </cell>
          <cell r="G878">
            <v>800079975440</v>
          </cell>
          <cell r="H878" t="str">
            <v>นางสาว</v>
          </cell>
          <cell r="I878" t="str">
            <v>โยทะกา</v>
          </cell>
          <cell r="J878" t="str">
            <v>โนชัยวงค์</v>
          </cell>
          <cell r="K878">
            <v>1500900090662</v>
          </cell>
          <cell r="L878" t="str">
            <v>อมก๋อย</v>
          </cell>
          <cell r="M878" t="str">
            <v>เชียงใหม่ 3</v>
          </cell>
          <cell r="N878">
            <v>8</v>
          </cell>
          <cell r="O878" t="str">
            <v>ธนาคารประชาชน</v>
          </cell>
          <cell r="P878" t="str">
            <v>1.บุคคลค้ำประกัน</v>
          </cell>
          <cell r="Q878">
            <v>61325.43</v>
          </cell>
          <cell r="R878">
            <v>16658.47</v>
          </cell>
          <cell r="S878" t="str">
            <v>จังหวัดฝาง</v>
          </cell>
          <cell r="T878" t="str">
            <v>ผบE290</v>
          </cell>
          <cell r="U878">
            <v>2564</v>
          </cell>
          <cell r="V878" t="str">
            <v>ผบE640</v>
          </cell>
          <cell r="W878">
            <v>2564</v>
          </cell>
          <cell r="X878">
            <v>26</v>
          </cell>
          <cell r="Y878">
            <v>10</v>
          </cell>
          <cell r="Z878">
            <v>2564</v>
          </cell>
          <cell r="BB878" t="str">
            <v>สืบทรัพย์ 22/1/67//ลงผลสืบทรัพย์26/3/67//</v>
          </cell>
          <cell r="BC878">
            <v>900</v>
          </cell>
          <cell r="BD878">
            <v>1</v>
          </cell>
          <cell r="BE878">
            <v>7</v>
          </cell>
          <cell r="BF878">
            <v>2567</v>
          </cell>
          <cell r="BG878">
            <v>0</v>
          </cell>
          <cell r="BH878" t="str">
            <v>-</v>
          </cell>
          <cell r="BI878" t="str">
            <v>-</v>
          </cell>
          <cell r="BJ878" t="str">
            <v>-</v>
          </cell>
          <cell r="BK878">
            <v>0</v>
          </cell>
          <cell r="BL878">
            <v>1065</v>
          </cell>
          <cell r="BM878">
            <v>0</v>
          </cell>
          <cell r="BN878">
            <v>28</v>
          </cell>
          <cell r="BO878">
            <v>8</v>
          </cell>
          <cell r="BP878">
            <v>2567</v>
          </cell>
          <cell r="BQ878" t="str">
            <v>-</v>
          </cell>
          <cell r="BR878" t="str">
            <v>-</v>
          </cell>
          <cell r="BS878" t="str">
            <v>-</v>
          </cell>
          <cell r="BT878" t="str">
            <v>นางสาวโยทะกา โนชัยวงค์</v>
          </cell>
          <cell r="BU878">
            <v>883263011188</v>
          </cell>
          <cell r="BV878" t="str">
            <v>1.นางสาวโยทะกา   โนชัยวงค์
2.นางสาวดวงตา  ใฝ่การงานรุ่งเรือง
3.นางสาวพรทิพย์  คงอ้าย</v>
          </cell>
          <cell r="BW878" t="str">
            <v>จำเลยที่ 1
จำเลยที่ 2
จำเลยที่ 3</v>
          </cell>
          <cell r="BX878" t="str">
            <v>1-5009-00090-66-2
1-5804-00117-23-5
1-5804-00156-36-2</v>
          </cell>
          <cell r="BY878"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8" t="str">
            <v>ไม่พบ</v>
          </cell>
        </row>
        <row r="879">
          <cell r="B879">
            <v>2351</v>
          </cell>
          <cell r="C879">
            <v>874</v>
          </cell>
          <cell r="D879">
            <v>19</v>
          </cell>
          <cell r="E879">
            <v>12</v>
          </cell>
          <cell r="F879">
            <v>2566</v>
          </cell>
          <cell r="G879">
            <v>800085206855</v>
          </cell>
          <cell r="H879" t="str">
            <v>นาย</v>
          </cell>
          <cell r="I879" t="str">
            <v>ศตวรรษ</v>
          </cell>
          <cell r="J879" t="str">
            <v>อกตัน</v>
          </cell>
          <cell r="K879">
            <v>1529900512808</v>
          </cell>
          <cell r="L879" t="str">
            <v>อมก๋อย</v>
          </cell>
          <cell r="M879" t="str">
            <v>เชียงใหม่ 3</v>
          </cell>
          <cell r="N879">
            <v>8</v>
          </cell>
          <cell r="O879" t="str">
            <v>ธนาคารประชาชน</v>
          </cell>
          <cell r="P879" t="str">
            <v>1.บุคคลค้ำประกัน</v>
          </cell>
          <cell r="Q879">
            <v>124636.03</v>
          </cell>
          <cell r="R879">
            <v>13265.89</v>
          </cell>
          <cell r="S879" t="str">
            <v>แขวงเชียงใหม่</v>
          </cell>
          <cell r="T879" t="str">
            <v>ผบE1029</v>
          </cell>
          <cell r="U879">
            <v>2563</v>
          </cell>
          <cell r="V879" t="str">
            <v>ผบE1330</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นายศตวรรษ อกตัน</v>
          </cell>
          <cell r="BU879">
            <v>883263011190</v>
          </cell>
          <cell r="BV879" t="str">
            <v>1.นายศตวรรษ อกตัน 
2.นางสาวนุชวรา พ่วงแย้ม
3.นางสาวศิรานี พยาเรือน
4.นายณัฐกร ใสแสง</v>
          </cell>
          <cell r="BW879" t="str">
            <v xml:space="preserve">จำเลยที่ 1
จำเลยที่ 2
จำเลยที่ 3
คู่สมรสจำเลยที่ 3
</v>
          </cell>
          <cell r="BX879" t="str">
            <v>1-5299-00512-80-8
1-5201-00096-21-6
1-5099-00940-77-0
1-5099-00960-63-1</v>
          </cell>
          <cell r="BY879"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9" t="str">
            <v>พบ</v>
          </cell>
          <cell r="CB879">
            <v>4</v>
          </cell>
        </row>
        <row r="880">
          <cell r="B880">
            <v>2352</v>
          </cell>
          <cell r="C880">
            <v>875</v>
          </cell>
          <cell r="D880">
            <v>19</v>
          </cell>
          <cell r="E880">
            <v>12</v>
          </cell>
          <cell r="F880">
            <v>2566</v>
          </cell>
          <cell r="G880">
            <v>800085798166</v>
          </cell>
          <cell r="H880" t="str">
            <v>นาย</v>
          </cell>
          <cell r="I880" t="str">
            <v>กวีณัท</v>
          </cell>
          <cell r="J880" t="str">
            <v>เธียรธนดิช</v>
          </cell>
          <cell r="K880">
            <v>3620600362034</v>
          </cell>
          <cell r="L880" t="str">
            <v>อมก๋อย</v>
          </cell>
          <cell r="M880" t="str">
            <v>เชียงใหม่ 3</v>
          </cell>
          <cell r="N880">
            <v>8</v>
          </cell>
          <cell r="O880" t="str">
            <v>ธนาคารประชาชน</v>
          </cell>
          <cell r="P880" t="str">
            <v>1.บุคคลค้ำประกัน</v>
          </cell>
          <cell r="Q880">
            <v>181244</v>
          </cell>
          <cell r="R880">
            <v>23380.6</v>
          </cell>
          <cell r="S880" t="str">
            <v>แขวงเชียงใหม่</v>
          </cell>
          <cell r="T880" t="str">
            <v>ผบE1034</v>
          </cell>
          <cell r="U880">
            <v>2563</v>
          </cell>
          <cell r="V880" t="str">
            <v>ผบE1356</v>
          </cell>
          <cell r="W880">
            <v>2563</v>
          </cell>
          <cell r="AA880">
            <v>29</v>
          </cell>
          <cell r="AB880">
            <v>9</v>
          </cell>
          <cell r="AC880">
            <v>2563</v>
          </cell>
          <cell r="BB880" t="str">
            <v>สืบทรัพย์ 22/03/67//ลงผล3/4/67//</v>
          </cell>
          <cell r="BC880" t="str">
            <v/>
          </cell>
          <cell r="BD880" t="str">
            <v/>
          </cell>
          <cell r="BE880" t="str">
            <v/>
          </cell>
          <cell r="BF880" t="str">
            <v/>
          </cell>
          <cell r="BG880" t="str">
            <v/>
          </cell>
          <cell r="BH880" t="str">
            <v/>
          </cell>
          <cell r="BI880" t="str">
            <v/>
          </cell>
          <cell r="BJ880" t="str">
            <v/>
          </cell>
          <cell r="BK880" t="str">
            <v/>
          </cell>
          <cell r="BL880" t="str">
            <v/>
          </cell>
          <cell r="BM880" t="str">
            <v/>
          </cell>
          <cell r="BN880" t="str">
            <v/>
          </cell>
          <cell r="BO880" t="str">
            <v/>
          </cell>
          <cell r="BP880" t="str">
            <v/>
          </cell>
          <cell r="BQ880" t="str">
            <v/>
          </cell>
          <cell r="BR880" t="str">
            <v/>
          </cell>
          <cell r="BS880" t="str">
            <v/>
          </cell>
          <cell r="BT880" t="str">
            <v>นายกวีณัท เธียรธนดิช</v>
          </cell>
          <cell r="BU880">
            <v>883263011058</v>
          </cell>
          <cell r="BV880" t="str">
            <v>1.นายกวีนัท เธียธนดิช
2.นางวีระเพ็ญ ปักกาเวสา
3.นางสาวจินต์กัญยา ศศิกำชนม์</v>
          </cell>
          <cell r="BW880" t="str">
            <v>จำเลยที่ 1
คู่สมรสจำเลยที่ 1
จำเลยที่ 2</v>
          </cell>
          <cell r="BX880" t="str">
            <v>3-2606-00362-03-4
3-4410-00259-68-5
3-5099-00254-75-9</v>
          </cell>
          <cell r="BY880"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80" t="str">
            <v>พบ</v>
          </cell>
          <cell r="CB880">
            <v>3</v>
          </cell>
        </row>
        <row r="881">
          <cell r="B881">
            <v>2353</v>
          </cell>
          <cell r="C881">
            <v>876</v>
          </cell>
          <cell r="D881">
            <v>19</v>
          </cell>
          <cell r="E881">
            <v>12</v>
          </cell>
          <cell r="F881">
            <v>2566</v>
          </cell>
          <cell r="G881">
            <v>800085915828</v>
          </cell>
          <cell r="H881" t="str">
            <v>นางสาว</v>
          </cell>
          <cell r="I881" t="str">
            <v>เจนจิรา</v>
          </cell>
          <cell r="J881" t="str">
            <v>สีขวา</v>
          </cell>
          <cell r="K881">
            <v>1501800059811</v>
          </cell>
          <cell r="L881" t="str">
            <v>อมก๋อย</v>
          </cell>
          <cell r="M881" t="str">
            <v>เชียงใหม่ 3</v>
          </cell>
          <cell r="N881">
            <v>8</v>
          </cell>
          <cell r="O881" t="str">
            <v>ธนาคารประชาชน</v>
          </cell>
          <cell r="P881" t="str">
            <v>1.บุคคลค้ำประกัน</v>
          </cell>
          <cell r="Q881">
            <v>72220</v>
          </cell>
          <cell r="R881">
            <v>13300.32</v>
          </cell>
          <cell r="S881" t="str">
            <v>จังหวัดฮอด</v>
          </cell>
          <cell r="T881" t="str">
            <v>ผบE344</v>
          </cell>
          <cell r="U881">
            <v>2563</v>
          </cell>
          <cell r="V881" t="str">
            <v>ผบE184</v>
          </cell>
          <cell r="W881">
            <v>2563</v>
          </cell>
          <cell r="X881">
            <v>20</v>
          </cell>
          <cell r="Y881">
            <v>8</v>
          </cell>
          <cell r="Z881">
            <v>2563</v>
          </cell>
          <cell r="BB881" t="str">
            <v>สืบทรัพย์ 22/1/67//ลงผลสืบทรัพย์ 26/3/67</v>
          </cell>
          <cell r="BC881">
            <v>900</v>
          </cell>
          <cell r="BD881">
            <v>1</v>
          </cell>
          <cell r="BE881">
            <v>7</v>
          </cell>
          <cell r="BF881">
            <v>2567</v>
          </cell>
          <cell r="BG881">
            <v>0</v>
          </cell>
          <cell r="BH881" t="str">
            <v>-</v>
          </cell>
          <cell r="BI881" t="str">
            <v>-</v>
          </cell>
          <cell r="BJ881" t="str">
            <v>-</v>
          </cell>
          <cell r="BK881">
            <v>0</v>
          </cell>
          <cell r="BL881">
            <v>785</v>
          </cell>
          <cell r="BM881">
            <v>0</v>
          </cell>
          <cell r="BN881">
            <v>28</v>
          </cell>
          <cell r="BO881">
            <v>8</v>
          </cell>
          <cell r="BP881">
            <v>2567</v>
          </cell>
          <cell r="BQ881" t="str">
            <v>-</v>
          </cell>
          <cell r="BR881" t="str">
            <v>-</v>
          </cell>
          <cell r="BS881" t="str">
            <v>-</v>
          </cell>
          <cell r="BT881" t="str">
            <v>นางสาวเจนจิรา สีขวา</v>
          </cell>
          <cell r="BU881">
            <v>883263011059</v>
          </cell>
          <cell r="BV881" t="str">
            <v>1.นางสาวเจนจิรา  สีขวา 
2.นางวันดา  เอโหย่
3.นาจำรัส  เอโหย่</v>
          </cell>
          <cell r="BW881" t="str">
            <v>จำเลยที่ 1
จำเลยที่ 2
คู่สมรสจำเลยที่ 2</v>
          </cell>
          <cell r="BX881" t="str">
            <v>1-5018-00059-81-1
3-5018-00003-14-5
3-5018-00001-87-8</v>
          </cell>
          <cell r="BY881"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1" t="str">
            <v>ไม่พบ</v>
          </cell>
          <cell r="CB881">
            <v>3</v>
          </cell>
        </row>
        <row r="882">
          <cell r="B882">
            <v>2354</v>
          </cell>
          <cell r="C882">
            <v>877</v>
          </cell>
          <cell r="D882">
            <v>19</v>
          </cell>
          <cell r="E882">
            <v>12</v>
          </cell>
          <cell r="F882">
            <v>2566</v>
          </cell>
          <cell r="G882">
            <v>800094197244</v>
          </cell>
          <cell r="H882" t="str">
            <v>นาย</v>
          </cell>
          <cell r="I882" t="str">
            <v>ประเวช</v>
          </cell>
          <cell r="J882" t="str">
            <v>เบญญาบุษกร</v>
          </cell>
          <cell r="K882">
            <v>5501801123931</v>
          </cell>
          <cell r="L882" t="str">
            <v>อมก๋อย</v>
          </cell>
          <cell r="M882" t="str">
            <v>เชียงใหม่ 3</v>
          </cell>
          <cell r="N882">
            <v>8</v>
          </cell>
          <cell r="O882" t="str">
            <v>ธนาคารประชาชน</v>
          </cell>
          <cell r="P882" t="str">
            <v>1.บุคคลค้ำประกัน</v>
          </cell>
          <cell r="Q882">
            <v>44627.67</v>
          </cell>
          <cell r="R882">
            <v>3434.86</v>
          </cell>
          <cell r="S882" t="str">
            <v>จังหวัดฮอด</v>
          </cell>
          <cell r="T882" t="str">
            <v>ผบE336</v>
          </cell>
          <cell r="U882">
            <v>2563</v>
          </cell>
          <cell r="V882" t="str">
            <v>ผบE176</v>
          </cell>
          <cell r="W882">
            <v>2563</v>
          </cell>
          <cell r="AA882">
            <v>19</v>
          </cell>
          <cell r="AB882">
            <v>8</v>
          </cell>
          <cell r="AC882">
            <v>2563</v>
          </cell>
          <cell r="BB882" t="str">
            <v>สืบทรัพย์ 25/04/67//ลงผล 10/5/67//</v>
          </cell>
          <cell r="BC882">
            <v>900</v>
          </cell>
          <cell r="BD882">
            <v>17</v>
          </cell>
          <cell r="BE882">
            <v>1</v>
          </cell>
          <cell r="BF882">
            <v>2568</v>
          </cell>
          <cell r="BG882">
            <v>0</v>
          </cell>
          <cell r="BH882" t="str">
            <v>-</v>
          </cell>
          <cell r="BI882" t="str">
            <v>-</v>
          </cell>
          <cell r="BJ882" t="str">
            <v>-</v>
          </cell>
          <cell r="BK882">
            <v>0</v>
          </cell>
          <cell r="BL882">
            <v>1235</v>
          </cell>
          <cell r="BM882">
            <v>0</v>
          </cell>
          <cell r="BN882" t="str">
            <v/>
          </cell>
          <cell r="BO882" t="str">
            <v/>
          </cell>
          <cell r="BP882" t="str">
            <v/>
          </cell>
          <cell r="BQ882" t="str">
            <v>-</v>
          </cell>
          <cell r="BR882" t="str">
            <v>-</v>
          </cell>
          <cell r="BS882" t="str">
            <v>-</v>
          </cell>
          <cell r="BT882" t="str">
            <v>นายประเวช เบญญาบุษกร</v>
          </cell>
          <cell r="BU882">
            <v>883263011189</v>
          </cell>
          <cell r="BV882" t="str">
            <v>1.นายประเวช เบญญาบุษกร
2.นางจะปือ อำรุงสาคร
3.นางสาวสุดสวย อำรุงสาคร</v>
          </cell>
          <cell r="BW882" t="str">
            <v xml:space="preserve">จำเลยที่ 1
จำเลยที่ 2
จำเลยที่ 3
</v>
          </cell>
          <cell r="BX882" t="str">
            <v xml:space="preserve">5-5018-01123-93-1
5-5018-00033-44-0
2-5018-01151-83-2
</v>
          </cell>
          <cell r="BY88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2" t="str">
            <v>ไม่พบ</v>
          </cell>
          <cell r="CB882">
            <v>3</v>
          </cell>
        </row>
        <row r="883">
          <cell r="B883">
            <v>2355</v>
          </cell>
          <cell r="C883">
            <v>878</v>
          </cell>
          <cell r="D883">
            <v>19</v>
          </cell>
          <cell r="E883">
            <v>12</v>
          </cell>
          <cell r="F883">
            <v>2566</v>
          </cell>
          <cell r="G883">
            <v>800063377934</v>
          </cell>
          <cell r="H883" t="str">
            <v>นางสาว</v>
          </cell>
          <cell r="I883" t="str">
            <v>พิไลลักษณ์</v>
          </cell>
          <cell r="J883" t="str">
            <v>ปัญญาหนิ้ว</v>
          </cell>
          <cell r="K883">
            <v>5501801123931</v>
          </cell>
          <cell r="L883" t="str">
            <v>จอมทอง</v>
          </cell>
          <cell r="M883" t="str">
            <v>เชียงใหม่ 3</v>
          </cell>
          <cell r="N883">
            <v>8</v>
          </cell>
          <cell r="O883" t="str">
            <v>พัฒนาองค์กรชุมชน</v>
          </cell>
          <cell r="P883" t="str">
            <v>1.บุคคลค้ำประกัน</v>
          </cell>
          <cell r="Q883">
            <v>34418.46</v>
          </cell>
          <cell r="R883">
            <v>17504.47</v>
          </cell>
          <cell r="S883" t="str">
            <v>จังหวัดฮอด</v>
          </cell>
          <cell r="T883" t="str">
            <v>ผบE188</v>
          </cell>
          <cell r="U883">
            <v>2566</v>
          </cell>
          <cell r="V883" t="str">
            <v>ผบE475</v>
          </cell>
          <cell r="W883">
            <v>2566</v>
          </cell>
          <cell r="X883">
            <v>16</v>
          </cell>
          <cell r="Y883">
            <v>5</v>
          </cell>
          <cell r="Z883">
            <v>2566</v>
          </cell>
          <cell r="BB883" t="str">
            <v>สืบทรัพย์ 25/04/67//ลงผล 10/5/67//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นางสาวพิไลลักษณ์ ปัญญาหนิ้ว</v>
          </cell>
          <cell r="BU883">
            <v>888165010611</v>
          </cell>
          <cell r="BV883"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3" t="str">
            <v>จำเลยที่ 1
คู่สมรสจำเลยที่ 1
จำเลยที่ 2
คู่สมรสจำเลยที่ 2
จำเลยที่ 3
คู่สมรสจำเลยที่ 3</v>
          </cell>
          <cell r="BX883" t="str">
            <v>1-5099-00181-96-8
1-5011-00073-29-2
3-5012-00547-67-5
3-5002-00571-12-5
3-5002-00835-21-1
1-5099-00961-95-5</v>
          </cell>
          <cell r="BY883"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3" t="str">
            <v>พบ</v>
          </cell>
          <cell r="CB883">
            <v>6</v>
          </cell>
        </row>
        <row r="884">
          <cell r="B884">
            <v>2356</v>
          </cell>
          <cell r="C884">
            <v>879</v>
          </cell>
          <cell r="D884">
            <v>19</v>
          </cell>
          <cell r="E884">
            <v>12</v>
          </cell>
          <cell r="F884">
            <v>2566</v>
          </cell>
          <cell r="G884">
            <v>800130908992</v>
          </cell>
          <cell r="H884" t="str">
            <v>นาง</v>
          </cell>
          <cell r="I884" t="str">
            <v>สมศรี</v>
          </cell>
          <cell r="J884" t="str">
            <v>อินต๊ะปาน</v>
          </cell>
          <cell r="K884">
            <v>3510600486532</v>
          </cell>
          <cell r="L884" t="str">
            <v>จอมทอง</v>
          </cell>
          <cell r="M884" t="str">
            <v>เชียงใหม่ 3</v>
          </cell>
          <cell r="N884">
            <v>8</v>
          </cell>
          <cell r="O884" t="str">
            <v>ธนาคารประชาชน</v>
          </cell>
          <cell r="P884" t="str">
            <v>1.บุคคลค้ำประกัน</v>
          </cell>
          <cell r="Q884">
            <v>45310.58</v>
          </cell>
          <cell r="R884">
            <v>6936.02</v>
          </cell>
          <cell r="S884" t="str">
            <v>แขวงเชียงใหม่</v>
          </cell>
          <cell r="T884" t="str">
            <v>ผบE368</v>
          </cell>
          <cell r="U884">
            <v>2566</v>
          </cell>
          <cell r="V884" t="str">
            <v>ผบE1874</v>
          </cell>
          <cell r="W884">
            <v>2566</v>
          </cell>
          <cell r="X884">
            <v>13</v>
          </cell>
          <cell r="Y884">
            <v>3</v>
          </cell>
          <cell r="Z884">
            <v>2566</v>
          </cell>
          <cell r="BB884" t="str">
            <v>สืบทรัพย์ครั้งที่หนึ่ง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นางสมศรี อินต๊ะปาน</v>
          </cell>
          <cell r="BU884">
            <v>888165010502</v>
          </cell>
          <cell r="BV884" t="str">
            <v>1. นางสมศรี อินต๊ะปาน
2.นายวีรพงษื อินต๊ะปาน
3. นายนิพน พรหมหล้า
4.นางจรรยา พรหมหล้า</v>
          </cell>
          <cell r="BW884" t="str">
            <v>จำเลยที่ 1
คู่สมรสจำเลยที่ 1
จำเลยที่ 2
คู่สมรสจำเลยที่ 2</v>
          </cell>
          <cell r="BX884" t="str">
            <v xml:space="preserve">3-5106-00486-53-2
3-5002-00916-17-3
3-5002-00918-50-8
3-5002-00820-49-4
</v>
          </cell>
          <cell r="BY884"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4" t="str">
            <v>พบ</v>
          </cell>
          <cell r="CB884">
            <v>4</v>
          </cell>
        </row>
        <row r="885">
          <cell r="B885">
            <v>2357</v>
          </cell>
          <cell r="C885">
            <v>880</v>
          </cell>
          <cell r="D885">
            <v>19</v>
          </cell>
          <cell r="E885">
            <v>12</v>
          </cell>
          <cell r="F885">
            <v>2566</v>
          </cell>
          <cell r="G885">
            <v>800059344658</v>
          </cell>
          <cell r="H885" t="str">
            <v>นาง</v>
          </cell>
          <cell r="I885" t="str">
            <v>เครือวัลย์</v>
          </cell>
          <cell r="J885" t="str">
            <v>จินใจ</v>
          </cell>
          <cell r="K885">
            <v>3500200615467</v>
          </cell>
          <cell r="L885" t="str">
            <v>จอมทอง</v>
          </cell>
          <cell r="M885" t="str">
            <v>เชียงใหม่ 3</v>
          </cell>
          <cell r="N885">
            <v>8</v>
          </cell>
          <cell r="O885" t="str">
            <v>องค์กรชุมชน</v>
          </cell>
          <cell r="P885" t="str">
            <v>1.บุคคลค้ำประกัน</v>
          </cell>
          <cell r="Q885">
            <v>45199.82</v>
          </cell>
          <cell r="R885">
            <v>6289.31</v>
          </cell>
          <cell r="S885" t="str">
            <v>จังหวัดฮอด</v>
          </cell>
          <cell r="T885" t="str">
            <v>ผบE175</v>
          </cell>
          <cell r="U885">
            <v>2566</v>
          </cell>
          <cell r="V885" t="str">
            <v>ผบE488</v>
          </cell>
          <cell r="W885">
            <v>2566</v>
          </cell>
          <cell r="X885">
            <v>16</v>
          </cell>
          <cell r="Y885">
            <v>5</v>
          </cell>
          <cell r="Z885">
            <v>2566</v>
          </cell>
          <cell r="BB885" t="str">
            <v>สืบทรัพย์ 25/03/67//ลงผล6/4/67//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นางเครือวัลย์ จินใจ</v>
          </cell>
          <cell r="BU885">
            <v>888165010503</v>
          </cell>
          <cell r="BV885" t="str">
            <v xml:space="preserve">1. นางเครือวัลยื จินใจหรือจีนใจ
2.นายนิพันธ์ จีนใจ
3. นางสุทแก้ว เประกันยา
4.นางคำทอง เสริฐสม
5.จ.อ.จรัญ เสริฐสม </v>
          </cell>
          <cell r="BW885" t="str">
            <v>จำเลยที่ 1
คู่สมรสจำเลยที่ 1
จำเลยที่ 2
จำเลยที่ 3
คู่สมรสจำเลยที่ 3</v>
          </cell>
          <cell r="BX885" t="str">
            <v xml:space="preserve">3-5002-00615-46-7
3-5002-00676-57-1
3-5002-00626-68-0
3-5002-00612-80-8
3-5002-00612-86-7
</v>
          </cell>
          <cell r="BY885"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5" t="str">
            <v>พบ</v>
          </cell>
          <cell r="CB885">
            <v>5</v>
          </cell>
        </row>
        <row r="886">
          <cell r="B886">
            <v>2358</v>
          </cell>
          <cell r="C886">
            <v>881</v>
          </cell>
          <cell r="D886">
            <v>19</v>
          </cell>
          <cell r="E886">
            <v>12</v>
          </cell>
          <cell r="F886">
            <v>2566</v>
          </cell>
          <cell r="G886">
            <v>800060534925</v>
          </cell>
          <cell r="H886" t="str">
            <v>นาง</v>
          </cell>
          <cell r="I886" t="str">
            <v>สุพร</v>
          </cell>
          <cell r="J886" t="str">
            <v>สุยะกัน</v>
          </cell>
          <cell r="K886">
            <v>3500200609939</v>
          </cell>
          <cell r="L886" t="str">
            <v>จอมทอง</v>
          </cell>
          <cell r="M886" t="str">
            <v>เชียงใหม่ 3</v>
          </cell>
          <cell r="N886">
            <v>8</v>
          </cell>
          <cell r="O886" t="str">
            <v>องค์กรชุมชน</v>
          </cell>
          <cell r="P886" t="str">
            <v>1.บุคคลค้ำประกัน</v>
          </cell>
          <cell r="Q886">
            <v>82622.3</v>
          </cell>
          <cell r="R886">
            <v>17488.23</v>
          </cell>
          <cell r="S886" t="str">
            <v>จังหวัดฮอด</v>
          </cell>
          <cell r="T886" t="str">
            <v>ผบ.1184</v>
          </cell>
          <cell r="U886">
            <v>2562</v>
          </cell>
          <cell r="V886" t="str">
            <v>ผบ.1148</v>
          </cell>
          <cell r="W886">
            <v>2562</v>
          </cell>
          <cell r="AA886">
            <v>18</v>
          </cell>
          <cell r="AB886">
            <v>11</v>
          </cell>
          <cell r="AC886">
            <v>2562</v>
          </cell>
          <cell r="BB886" t="str">
            <v>สืบทรัพย์ 25/03/67//ลงผล6/4/67//ลงผลคัดภาพลักษณ์22/4/2567</v>
          </cell>
          <cell r="BC886" t="str">
            <v/>
          </cell>
          <cell r="BD886" t="str">
            <v/>
          </cell>
          <cell r="BE886" t="str">
            <v/>
          </cell>
          <cell r="BF886" t="str">
            <v/>
          </cell>
          <cell r="BG886" t="str">
            <v/>
          </cell>
          <cell r="BH886" t="str">
            <v/>
          </cell>
          <cell r="BI886" t="str">
            <v/>
          </cell>
          <cell r="BJ886" t="str">
            <v/>
          </cell>
          <cell r="BK886" t="str">
            <v/>
          </cell>
          <cell r="BL886" t="str">
            <v/>
          </cell>
          <cell r="BM886" t="str">
            <v/>
          </cell>
          <cell r="BN886" t="str">
            <v/>
          </cell>
          <cell r="BO886" t="str">
            <v/>
          </cell>
          <cell r="BP886" t="str">
            <v/>
          </cell>
          <cell r="BQ886" t="str">
            <v/>
          </cell>
          <cell r="BR886" t="str">
            <v/>
          </cell>
          <cell r="BS886" t="str">
            <v/>
          </cell>
          <cell r="BT886" t="str">
            <v>นางสุพร สุยะกัน</v>
          </cell>
          <cell r="BU886">
            <v>883262011925</v>
          </cell>
          <cell r="BV886"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6" t="str">
            <v>จำเลยที่ 1
คู่สมรสจำเลยที่ 1
จำเลยที่ 2
จำเลยที่ 3
จำเลยที่ 4
คู่สมรสจำเลยที่ 4</v>
          </cell>
          <cell r="BX886" t="str">
            <v xml:space="preserve">3-5002-00609-93-9
3-5002-00002-31-7
3-5002-00598-16-3
3-5804-00436-91-4
3-5805-00436-91-4
3-5805-00048-40-1
</v>
          </cell>
          <cell r="BY886"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6" t="str">
            <v>พบ</v>
          </cell>
          <cell r="CB886">
            <v>6</v>
          </cell>
        </row>
        <row r="887">
          <cell r="B887">
            <v>2359</v>
          </cell>
          <cell r="C887">
            <v>882</v>
          </cell>
          <cell r="D887">
            <v>19</v>
          </cell>
          <cell r="E887">
            <v>12</v>
          </cell>
          <cell r="F887">
            <v>2566</v>
          </cell>
          <cell r="G887" t="str">
            <v>800035020281, 
800088074391</v>
          </cell>
          <cell r="H887" t="str">
            <v>นาย</v>
          </cell>
          <cell r="I887" t="str">
            <v>กำพล</v>
          </cell>
          <cell r="J887" t="str">
            <v>สุกาละ</v>
          </cell>
          <cell r="K887">
            <v>5500200006645</v>
          </cell>
          <cell r="L887" t="str">
            <v>จอมทอง</v>
          </cell>
          <cell r="M887" t="str">
            <v>เชียงใหม่ 3</v>
          </cell>
          <cell r="N887">
            <v>8</v>
          </cell>
          <cell r="O887" t="str">
            <v>ธนาคารประชาชน</v>
          </cell>
          <cell r="P887" t="str">
            <v>1.บุคคลค้ำประกัน</v>
          </cell>
          <cell r="Q887">
            <v>84781.66</v>
          </cell>
          <cell r="R887">
            <v>8334.65</v>
          </cell>
          <cell r="S887" t="str">
            <v>แขวงเชียงใหม่</v>
          </cell>
          <cell r="T887" t="str">
            <v>ผบ.10375</v>
          </cell>
          <cell r="U887">
            <v>2562</v>
          </cell>
          <cell r="V887" t="str">
            <v>ผบ.11419</v>
          </cell>
          <cell r="W887">
            <v>2562</v>
          </cell>
          <cell r="AA887">
            <v>5</v>
          </cell>
          <cell r="AB887">
            <v>11</v>
          </cell>
          <cell r="AC887">
            <v>2562</v>
          </cell>
          <cell r="BC887">
            <v>1800</v>
          </cell>
          <cell r="BD887">
            <v>5</v>
          </cell>
          <cell r="BE887">
            <v>7</v>
          </cell>
          <cell r="BF887">
            <v>2567</v>
          </cell>
          <cell r="BG887">
            <v>0</v>
          </cell>
          <cell r="BH887" t="str">
            <v>-</v>
          </cell>
          <cell r="BI887" t="str">
            <v>-</v>
          </cell>
          <cell r="BJ887" t="str">
            <v>-</v>
          </cell>
          <cell r="BK887">
            <v>0</v>
          </cell>
          <cell r="BL887">
            <v>1625</v>
          </cell>
          <cell r="BM887">
            <v>0</v>
          </cell>
          <cell r="BN887">
            <v>14</v>
          </cell>
          <cell r="BO887">
            <v>8</v>
          </cell>
          <cell r="BP887">
            <v>2567</v>
          </cell>
          <cell r="BQ887" t="str">
            <v>-</v>
          </cell>
          <cell r="BR887" t="str">
            <v>-</v>
          </cell>
          <cell r="BS887" t="str">
            <v>-</v>
          </cell>
          <cell r="BT887" t="str">
            <v>นายกำพล สุกาละ</v>
          </cell>
          <cell r="BU887">
            <v>883262011851</v>
          </cell>
          <cell r="BV887"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7" t="str">
            <v>จำเลยที่ 1
คู่สมรสจำเลยที่ 1
จำเลยที่ 2
คู่สมรสจำเลยที่ 2
จำเลยที่ 3
คู่สมรสจำเลยที่ 3</v>
          </cell>
          <cell r="BX887" t="str">
            <v>5-5002-00006-64-5
3-5012-00252-16-1
3-5002-00791-59-1
3-5014-00205-84-1
3-5002-00795-55-4
5-5002-00002-92-5</v>
          </cell>
          <cell r="BY88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7" t="str">
            <v>ไม่พบ</v>
          </cell>
        </row>
        <row r="888">
          <cell r="B888">
            <v>2360</v>
          </cell>
          <cell r="C888">
            <v>883</v>
          </cell>
          <cell r="D888">
            <v>19</v>
          </cell>
          <cell r="E888">
            <v>12</v>
          </cell>
          <cell r="F888">
            <v>2566</v>
          </cell>
          <cell r="G888" t="str">
            <v>800061225473, 
800088064772</v>
          </cell>
          <cell r="H888" t="str">
            <v>นาง</v>
          </cell>
          <cell r="I888" t="str">
            <v>ปรานอม</v>
          </cell>
          <cell r="J888" t="str">
            <v>ใจเฮียง</v>
          </cell>
          <cell r="K888">
            <v>3500200671545</v>
          </cell>
          <cell r="L888" t="str">
            <v>จอมทอง</v>
          </cell>
          <cell r="M888" t="str">
            <v>เชียงใหม่ 3</v>
          </cell>
          <cell r="N888">
            <v>8</v>
          </cell>
          <cell r="O888" t="str">
            <v>องค์กรชุมชน</v>
          </cell>
          <cell r="P888" t="str">
            <v>1.บุคคลค้ำประกัน</v>
          </cell>
          <cell r="Q888">
            <v>55721.5</v>
          </cell>
          <cell r="R888">
            <v>16205.44</v>
          </cell>
          <cell r="S888" t="str">
            <v>จังหวัดฮอด</v>
          </cell>
          <cell r="T888" t="str">
            <v>ผบE327</v>
          </cell>
          <cell r="U888">
            <v>2564</v>
          </cell>
          <cell r="V888" t="str">
            <v>ผบE318</v>
          </cell>
          <cell r="W888">
            <v>2564</v>
          </cell>
          <cell r="AA888">
            <v>3</v>
          </cell>
          <cell r="AB888">
            <v>8</v>
          </cell>
          <cell r="AC888">
            <v>2564</v>
          </cell>
          <cell r="BC888">
            <v>1200</v>
          </cell>
          <cell r="BD888">
            <v>1</v>
          </cell>
          <cell r="BE888">
            <v>7</v>
          </cell>
          <cell r="BF888">
            <v>2567</v>
          </cell>
          <cell r="BG888">
            <v>0</v>
          </cell>
          <cell r="BH888" t="str">
            <v>-</v>
          </cell>
          <cell r="BI888" t="str">
            <v>-</v>
          </cell>
          <cell r="BJ888" t="str">
            <v>-</v>
          </cell>
          <cell r="BK888">
            <v>0</v>
          </cell>
          <cell r="BL888">
            <v>850</v>
          </cell>
          <cell r="BM888">
            <v>0</v>
          </cell>
          <cell r="BN888">
            <v>12</v>
          </cell>
          <cell r="BO888">
            <v>9</v>
          </cell>
          <cell r="BP888">
            <v>2567</v>
          </cell>
          <cell r="BQ888" t="str">
            <v>-</v>
          </cell>
          <cell r="BR888" t="str">
            <v>-</v>
          </cell>
          <cell r="BS888" t="str">
            <v>-</v>
          </cell>
          <cell r="BT888" t="str">
            <v>นางปรานอม ใจเฮียง</v>
          </cell>
          <cell r="BU888">
            <v>883263011666</v>
          </cell>
          <cell r="BV888" t="str">
            <v>นางสาวปรานอม  ใจเรียง
นายปฏิภาณ  อารีวงศ์
นางสาวปราณี  ระวังเมือง
นางสาวมาลี   เตชะตา</v>
          </cell>
          <cell r="BW888" t="str">
            <v>จำเลยที่ 1
จำเลยที่ 2
คู่สมรสจำเลยที่ 2
จำเลยที่ 3</v>
          </cell>
          <cell r="BX888" t="str">
            <v>3-5002-00671-54-5
3-5002-00474-31-6
3-5002-00010-56-5
3-5002-00668-21-8</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row>
        <row r="889">
          <cell r="B889">
            <v>2361</v>
          </cell>
          <cell r="C889">
            <v>884</v>
          </cell>
          <cell r="D889">
            <v>19</v>
          </cell>
          <cell r="E889">
            <v>12</v>
          </cell>
          <cell r="F889">
            <v>2566</v>
          </cell>
          <cell r="G889" t="str">
            <v>800061228048, 
800088066280</v>
          </cell>
          <cell r="H889" t="str">
            <v>นาย</v>
          </cell>
          <cell r="I889" t="str">
            <v>บุญ</v>
          </cell>
          <cell r="J889" t="str">
            <v>แสงหล้า</v>
          </cell>
          <cell r="K889">
            <v>3500200671472</v>
          </cell>
          <cell r="L889" t="str">
            <v>จอมทอง</v>
          </cell>
          <cell r="M889" t="str">
            <v>เชียงใหม่ 3</v>
          </cell>
          <cell r="N889">
            <v>8</v>
          </cell>
          <cell r="O889" t="str">
            <v>องค์กรชุมชน</v>
          </cell>
          <cell r="P889" t="str">
            <v>1.บุคคลค้ำประกัน</v>
          </cell>
          <cell r="Q889">
            <v>38434.74</v>
          </cell>
          <cell r="R889">
            <v>5868.78</v>
          </cell>
          <cell r="S889" t="str">
            <v>จังหวัดฮอด</v>
          </cell>
          <cell r="T889" t="str">
            <v>ผบE1552</v>
          </cell>
          <cell r="U889">
            <v>2564</v>
          </cell>
          <cell r="V889" t="str">
            <v>ผบE1023</v>
          </cell>
          <cell r="W889">
            <v>2564</v>
          </cell>
          <cell r="AA889">
            <v>8</v>
          </cell>
          <cell r="AB889">
            <v>6</v>
          </cell>
          <cell r="AC889">
            <v>2564</v>
          </cell>
          <cell r="BC889">
            <v>900</v>
          </cell>
          <cell r="BD889">
            <v>17</v>
          </cell>
          <cell r="BE889">
            <v>1</v>
          </cell>
          <cell r="BF889">
            <v>2568</v>
          </cell>
          <cell r="BG889">
            <v>0</v>
          </cell>
          <cell r="BH889" t="str">
            <v>-</v>
          </cell>
          <cell r="BI889" t="str">
            <v>-</v>
          </cell>
          <cell r="BJ889" t="str">
            <v>-</v>
          </cell>
          <cell r="BK889">
            <v>0</v>
          </cell>
          <cell r="BL889">
            <v>640</v>
          </cell>
          <cell r="BM889">
            <v>0</v>
          </cell>
          <cell r="BN889">
            <v>25</v>
          </cell>
          <cell r="BO889">
            <v>2</v>
          </cell>
          <cell r="BP889">
            <v>2568</v>
          </cell>
          <cell r="BQ889" t="str">
            <v>-</v>
          </cell>
          <cell r="BR889" t="str">
            <v>-</v>
          </cell>
          <cell r="BS889" t="str">
            <v>-</v>
          </cell>
          <cell r="BT889" t="str">
            <v>นายบุญ แสงหล้า</v>
          </cell>
          <cell r="BU889">
            <v>883263011664</v>
          </cell>
          <cell r="BV889" t="str">
            <v>1.นายบุญ แสงหล้า
2.นางสาวสุคนธ์ธิชา ปัญญามี
3. นางยุพิน บุญเป็ง</v>
          </cell>
          <cell r="BW889" t="str">
            <v>จำเลยที่ 1
จำเลยที่ 2
จำเลยที่ 3</v>
          </cell>
          <cell r="BX889" t="str">
            <v xml:space="preserve">3-5002-00671-47-2
1-5002-00001-52-7
5-5002-00015-38-5
</v>
          </cell>
          <cell r="BY88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9" t="str">
            <v>ไม่พบ</v>
          </cell>
          <cell r="CB889">
            <v>3</v>
          </cell>
        </row>
        <row r="890">
          <cell r="B890">
            <v>2362</v>
          </cell>
          <cell r="C890">
            <v>885</v>
          </cell>
          <cell r="D890">
            <v>19</v>
          </cell>
          <cell r="E890">
            <v>12</v>
          </cell>
          <cell r="F890">
            <v>2566</v>
          </cell>
          <cell r="G890">
            <v>800030230299</v>
          </cell>
          <cell r="H890" t="str">
            <v>นาย</v>
          </cell>
          <cell r="I890" t="str">
            <v>สันติ</v>
          </cell>
          <cell r="J890" t="str">
            <v>สุริยะจันทร์</v>
          </cell>
          <cell r="K890">
            <v>3500200324543</v>
          </cell>
          <cell r="L890" t="str">
            <v>จอมทอง</v>
          </cell>
          <cell r="M890" t="str">
            <v>เชียงใหม่ 3</v>
          </cell>
          <cell r="N890">
            <v>8</v>
          </cell>
          <cell r="O890" t="str">
            <v>ธนาคารประชาชน</v>
          </cell>
          <cell r="P890" t="str">
            <v>1.บุคคลค้ำประกัน</v>
          </cell>
          <cell r="Q890">
            <v>45000</v>
          </cell>
          <cell r="R890">
            <v>17999.88</v>
          </cell>
          <cell r="S890" t="str">
            <v>แขวงเชียงใหม่</v>
          </cell>
          <cell r="T890" t="str">
            <v>ผบ.11962</v>
          </cell>
          <cell r="U890">
            <v>2561</v>
          </cell>
          <cell r="V890" t="str">
            <v>ผบ.4824</v>
          </cell>
          <cell r="W890">
            <v>2561</v>
          </cell>
          <cell r="AA890">
            <v>18</v>
          </cell>
          <cell r="AB890">
            <v>12</v>
          </cell>
          <cell r="AC890">
            <v>2561</v>
          </cell>
          <cell r="BB890" t="str">
            <v>ส่งสืบทรัพย์ครั้งที่หนึ่ง 22/1/67//ลงผล 26/3/67//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นายสันติ สุริยะจันทร์</v>
          </cell>
          <cell r="BU890">
            <v>823761010013</v>
          </cell>
          <cell r="BV890" t="str">
            <v>1.นายสันติ   สุริยะจันทร์
2.นายสมศักดิ์  บุญมาวัน
3.นางสาววชิราภา  สุวรรณพงษ์
4.นายอาคาร  บุญมา</v>
          </cell>
          <cell r="BW890" t="str">
            <v>จำเลยที่ 1
จำเลยที่ 2
คู่สมรสจำเลยที่ 2
จำเลยที่ 3</v>
          </cell>
          <cell r="BX890" t="str">
            <v>3-5002-00324-54-3
3-5002-00322-58-3
3-1016-00787-79-1
3-5002-00323-90-3</v>
          </cell>
          <cell r="BY890"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90" t="str">
            <v>ไม่พบ</v>
          </cell>
          <cell r="CB890">
            <v>4</v>
          </cell>
        </row>
        <row r="891">
          <cell r="B891">
            <v>2363</v>
          </cell>
          <cell r="C891">
            <v>886</v>
          </cell>
          <cell r="D891">
            <v>19</v>
          </cell>
          <cell r="E891">
            <v>12</v>
          </cell>
          <cell r="F891">
            <v>2566</v>
          </cell>
          <cell r="G891">
            <v>800077096645</v>
          </cell>
          <cell r="H891" t="str">
            <v>นาง</v>
          </cell>
          <cell r="I891" t="str">
            <v>กันยา</v>
          </cell>
          <cell r="J891" t="str">
            <v>สิทธิสอน</v>
          </cell>
          <cell r="K891">
            <v>3510300413467</v>
          </cell>
          <cell r="L891" t="str">
            <v>จอมทอง</v>
          </cell>
          <cell r="M891" t="str">
            <v>เชียงใหม่ 3</v>
          </cell>
          <cell r="N891">
            <v>8</v>
          </cell>
          <cell r="O891" t="str">
            <v>สินเชื่อแก้ไขปัญหาหนี้นอกระบบPSA</v>
          </cell>
          <cell r="P891" t="str">
            <v>1.บุคคลค้ำประกัน</v>
          </cell>
          <cell r="Q891">
            <v>27275.77</v>
          </cell>
          <cell r="R891">
            <v>5090.0200000000004</v>
          </cell>
          <cell r="S891" t="str">
            <v>จังหวัดฮอด</v>
          </cell>
          <cell r="T891" t="str">
            <v>ผบ.1179</v>
          </cell>
          <cell r="U891">
            <v>2562</v>
          </cell>
          <cell r="V891" t="str">
            <v>ผบ.1312</v>
          </cell>
          <cell r="W891">
            <v>2562</v>
          </cell>
          <cell r="X891">
            <v>2</v>
          </cell>
          <cell r="Y891">
            <v>12</v>
          </cell>
          <cell r="Z891">
            <v>2562</v>
          </cell>
          <cell r="BB891" t="str">
            <v>สืบทรัพย์ 25/03/67//ลงผล6/4/67//คัดภาพลักษณ์22/4/2567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นางกันยา สิทธิสอน</v>
          </cell>
          <cell r="BU891">
            <v>888112650095</v>
          </cell>
          <cell r="BV891" t="str">
            <v>1. นางกันยา สิทธิออน
2.นายฤทธ์ สิทธิออน
3. นางมณีรัตน์ ยานะโส
4.นางสาวสุพัตรา สุพรรณ์</v>
          </cell>
          <cell r="BW891" t="str">
            <v>จำเลยที่ 1
คู่สมรสจำเลยที่ 1
จำเลยที่ 2
จำเลยที่ 3</v>
          </cell>
          <cell r="BX891" t="str">
            <v xml:space="preserve">3-5103-00413-46-7
3-5002-00017-78-1
3-5002-00021-52-4
3-5002-00017-61-6
</v>
          </cell>
          <cell r="BY891"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1" t="str">
            <v>พบ</v>
          </cell>
          <cell r="CB891">
            <v>4</v>
          </cell>
        </row>
        <row r="892">
          <cell r="B892">
            <v>2364</v>
          </cell>
          <cell r="C892">
            <v>887</v>
          </cell>
          <cell r="D892">
            <v>19</v>
          </cell>
          <cell r="E892">
            <v>12</v>
          </cell>
          <cell r="F892">
            <v>2566</v>
          </cell>
          <cell r="G892">
            <v>800065822209</v>
          </cell>
          <cell r="H892" t="str">
            <v>นางสาว</v>
          </cell>
          <cell r="I892" t="str">
            <v>วรรณวิสา</v>
          </cell>
          <cell r="J892" t="str">
            <v>วิญญา</v>
          </cell>
          <cell r="K892">
            <v>1509900850649</v>
          </cell>
          <cell r="L892" t="str">
            <v>จอมทอง</v>
          </cell>
          <cell r="M892" t="str">
            <v>เชียงใหม่ 3</v>
          </cell>
          <cell r="N892">
            <v>8</v>
          </cell>
          <cell r="O892" t="str">
            <v>สินเชื่อประชารัฐเพื่อประชาชน(PSA)</v>
          </cell>
          <cell r="P892" t="str">
            <v>1.บุคคลค้ำประกัน</v>
          </cell>
          <cell r="Q892">
            <v>39992</v>
          </cell>
          <cell r="R892">
            <v>11460.95</v>
          </cell>
          <cell r="S892" t="str">
            <v>แขวงเชียงใหม่</v>
          </cell>
          <cell r="T892" t="str">
            <v>ผบ.10381</v>
          </cell>
          <cell r="U892">
            <v>2562</v>
          </cell>
          <cell r="V892" t="str">
            <v>ผบ.11335</v>
          </cell>
          <cell r="W892">
            <v>2562</v>
          </cell>
          <cell r="AA892">
            <v>5</v>
          </cell>
          <cell r="AB892">
            <v>11</v>
          </cell>
          <cell r="AC892">
            <v>2562</v>
          </cell>
          <cell r="BB892" t="str">
            <v>สืบทรัพย์ครั้งที่หนึ่ง 26/03/67//ลงผล9/4/67//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นางสาววรรณวิสา วิญญา</v>
          </cell>
          <cell r="BU892">
            <v>883262011785</v>
          </cell>
          <cell r="BV892" t="str">
            <v>1. นางสาววรรณวิสา วัญญา
2.นางสาวประทุมพร สุดสายตา
3. นางสาววันทิวา เพิ่มวงค์วาฬ
4.นายฉลอง วงค์ตาเขียว</v>
          </cell>
          <cell r="BW892" t="str">
            <v>จำเลยที่ 1
จำเลยที่ 2
จำเลยที่ 3
คู่สมรสจำเลยที่ 3</v>
          </cell>
          <cell r="BX892" t="str">
            <v xml:space="preserve">1-5099-00850-64-9
1-5002-00122-06-5
1-5099-00390-31-1
1-5099-00364-56-6
</v>
          </cell>
          <cell r="BY892"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2" t="str">
            <v>พบ</v>
          </cell>
          <cell r="CB892">
            <v>4</v>
          </cell>
        </row>
        <row r="893">
          <cell r="B893">
            <v>2365</v>
          </cell>
          <cell r="C893">
            <v>888</v>
          </cell>
          <cell r="D893">
            <v>19</v>
          </cell>
          <cell r="E893">
            <v>12</v>
          </cell>
          <cell r="F893">
            <v>2566</v>
          </cell>
          <cell r="G893">
            <v>800075043961</v>
          </cell>
          <cell r="H893" t="str">
            <v>นาง</v>
          </cell>
          <cell r="I893" t="str">
            <v>ขันธ์ทอง</v>
          </cell>
          <cell r="J893" t="str">
            <v>สุพรรณ</v>
          </cell>
          <cell r="K893">
            <v>3500200715119</v>
          </cell>
          <cell r="L893" t="str">
            <v>จอมทอง</v>
          </cell>
          <cell r="M893" t="str">
            <v>เชียงใหม่ 3</v>
          </cell>
          <cell r="N893">
            <v>8</v>
          </cell>
          <cell r="O893" t="str">
            <v>สินเชื่อแก้ไขปัญหาหน้นอกระบบPSA</v>
          </cell>
          <cell r="P893" t="str">
            <v>1.บุคคลค้ำประกัน</v>
          </cell>
          <cell r="Q893">
            <v>37776.78</v>
          </cell>
          <cell r="R893">
            <v>8218.27</v>
          </cell>
          <cell r="S893" t="str">
            <v>จังหวัดฮอด</v>
          </cell>
          <cell r="T893" t="str">
            <v>ผบ.1146</v>
          </cell>
          <cell r="U893">
            <v>2562</v>
          </cell>
          <cell r="V893" t="str">
            <v>ผบ.1136</v>
          </cell>
          <cell r="W893">
            <v>2562</v>
          </cell>
          <cell r="X893">
            <v>18</v>
          </cell>
          <cell r="Y893">
            <v>11</v>
          </cell>
          <cell r="Z893">
            <v>2562</v>
          </cell>
          <cell r="BB893" t="str">
            <v>สืบทรัพย์ 26/03/67//ลงผล 27/5/67//</v>
          </cell>
          <cell r="BC893">
            <v>1200</v>
          </cell>
          <cell r="BD893">
            <v>24</v>
          </cell>
          <cell r="BE893">
            <v>1</v>
          </cell>
          <cell r="BF893">
            <v>2568</v>
          </cell>
          <cell r="BG893">
            <v>0</v>
          </cell>
          <cell r="BH893" t="str">
            <v>-</v>
          </cell>
          <cell r="BI893" t="str">
            <v>-</v>
          </cell>
          <cell r="BJ893" t="str">
            <v>-</v>
          </cell>
          <cell r="BK893">
            <v>0</v>
          </cell>
          <cell r="BL893">
            <v>1600</v>
          </cell>
          <cell r="BM893">
            <v>0</v>
          </cell>
          <cell r="BN893" t="str">
            <v/>
          </cell>
          <cell r="BO893" t="str">
            <v/>
          </cell>
          <cell r="BP893" t="str">
            <v/>
          </cell>
          <cell r="BQ893" t="str">
            <v>-</v>
          </cell>
          <cell r="BR893" t="str">
            <v>-</v>
          </cell>
          <cell r="BS893" t="str">
            <v>-</v>
          </cell>
          <cell r="BT893" t="str">
            <v>นางขันธ์ทอง สุพรรณ</v>
          </cell>
          <cell r="BU893">
            <v>883262011784</v>
          </cell>
          <cell r="BV893" t="str">
            <v>1.นางขันธ์ทอง สุพรรณ 
2.นายประชา สุพรรณ
3.นายภมร  พุทธวงศ์
4.นางสาวเบญจวรรณ จันตนา</v>
          </cell>
          <cell r="BW893" t="str">
            <v>จำเลยที่ 1
คู่สมรสจำเลยที่ 1
จำเลยที่ 2
คู่สมรสจำเลยที่ 2</v>
          </cell>
          <cell r="BX893" t="str">
            <v xml:space="preserve">3-5002-00715-11-9
3-5002-00653-80-6
1-5106-00066-12-0
1-5099-01455-35-2
</v>
          </cell>
          <cell r="BY893"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3" t="str">
            <v>พบ</v>
          </cell>
          <cell r="CB893">
            <v>5</v>
          </cell>
        </row>
        <row r="894">
          <cell r="B894">
            <v>2366</v>
          </cell>
          <cell r="C894">
            <v>889</v>
          </cell>
          <cell r="D894">
            <v>19</v>
          </cell>
          <cell r="E894">
            <v>12</v>
          </cell>
          <cell r="F894">
            <v>2566</v>
          </cell>
          <cell r="G894" t="str">
            <v>800061242213, 
800075405822</v>
          </cell>
          <cell r="H894" t="str">
            <v>นาย</v>
          </cell>
          <cell r="I894" t="str">
            <v>เจริญ</v>
          </cell>
          <cell r="J894" t="str">
            <v>เหลืองทอง</v>
          </cell>
          <cell r="K894">
            <v>3500200696963</v>
          </cell>
          <cell r="L894" t="str">
            <v>จอมทอง</v>
          </cell>
          <cell r="M894" t="str">
            <v>เชียงใหม่ 3</v>
          </cell>
          <cell r="N894">
            <v>8</v>
          </cell>
          <cell r="O894" t="str">
            <v>สินเชื่อพัฒนาองค์กรชุมชน (รายบุคคล)</v>
          </cell>
          <cell r="P894" t="str">
            <v>1.บุคคลค้ำประกัน</v>
          </cell>
          <cell r="Q894">
            <v>48087.23</v>
          </cell>
          <cell r="R894">
            <v>65987.820000000007</v>
          </cell>
          <cell r="S894" t="str">
            <v>จังหวัดฮอด</v>
          </cell>
          <cell r="T894" t="str">
            <v>ผบE266</v>
          </cell>
          <cell r="U894">
            <v>2563</v>
          </cell>
          <cell r="V894" t="str">
            <v>ผบE130</v>
          </cell>
          <cell r="W894">
            <v>2563</v>
          </cell>
          <cell r="X894">
            <v>13</v>
          </cell>
          <cell r="Y894">
            <v>8</v>
          </cell>
          <cell r="Z894">
            <v>2563</v>
          </cell>
          <cell r="BB894" t="str">
            <v>สืบทรัพย์ครั้งที่1 25/3/67//ลงผล3/4/67//</v>
          </cell>
          <cell r="BC894">
            <v>1800</v>
          </cell>
          <cell r="BD894">
            <v>17</v>
          </cell>
          <cell r="BE894">
            <v>1</v>
          </cell>
          <cell r="BF894">
            <v>2568</v>
          </cell>
          <cell r="BG894">
            <v>0</v>
          </cell>
          <cell r="BH894" t="str">
            <v>-</v>
          </cell>
          <cell r="BI894" t="str">
            <v>-</v>
          </cell>
          <cell r="BJ894" t="str">
            <v>-</v>
          </cell>
          <cell r="BK894">
            <v>0</v>
          </cell>
          <cell r="BL894">
            <v>1345</v>
          </cell>
          <cell r="BM894">
            <v>0</v>
          </cell>
          <cell r="BN894">
            <v>25</v>
          </cell>
          <cell r="BO894">
            <v>2</v>
          </cell>
          <cell r="BP894">
            <v>2568</v>
          </cell>
          <cell r="BQ894" t="str">
            <v>-</v>
          </cell>
          <cell r="BR894" t="str">
            <v>-</v>
          </cell>
          <cell r="BS894" t="str">
            <v>-</v>
          </cell>
          <cell r="BT894" t="str">
            <v>นายเจริญ เหลืองทอง</v>
          </cell>
          <cell r="BU894">
            <v>883262011798</v>
          </cell>
          <cell r="BV894" t="str">
            <v xml:space="preserve">1.นายเจริญ เหลืองทอง 
2.นางสาวโสริยา ศิริ 
3.นายอ๊อด ศิริ
4.นางแต๋ว ศิริ
5.นายเมฒ บุญตัน
6.นางเรณู บุญตัน
</v>
          </cell>
          <cell r="BW894" t="str">
            <v>จำเลยที่ 1
ทายาทโดยของนายอ๊อด 
จำเลยที่ 2
คู่สมรสจำเลยที่ 2
จำเลยที่ 3
คู่สมรสจำเลยที่ 3</v>
          </cell>
          <cell r="BX894" t="str">
            <v>3-5002-00696-96-3
1-5002-00151-21-9
5-5002-00003-82-4
3-5002-00682-03-2
3-5701-00570-14-3
3-5002-00681-14-1</v>
          </cell>
          <cell r="BY89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4" t="str">
            <v>ไม่พบ
ไม่พบ
ไม่พบ
ไม่พบ
ไม่พบ
พบ</v>
          </cell>
          <cell r="CB894">
            <v>6</v>
          </cell>
        </row>
        <row r="895">
          <cell r="B895">
            <v>2367</v>
          </cell>
          <cell r="C895">
            <v>890</v>
          </cell>
          <cell r="D895">
            <v>19</v>
          </cell>
          <cell r="E895">
            <v>12</v>
          </cell>
          <cell r="F895">
            <v>2566</v>
          </cell>
          <cell r="G895" t="str">
            <v>800055812534, 
800076517849</v>
          </cell>
          <cell r="H895" t="str">
            <v>นาย</v>
          </cell>
          <cell r="I895" t="str">
            <v>เกษม</v>
          </cell>
          <cell r="J895" t="str">
            <v>ทองก้อน</v>
          </cell>
          <cell r="K895">
            <v>3500600459349</v>
          </cell>
          <cell r="L895" t="str">
            <v>จอมทอง</v>
          </cell>
          <cell r="M895" t="str">
            <v>เชียงใหม่ 3</v>
          </cell>
          <cell r="N895">
            <v>8</v>
          </cell>
          <cell r="O895" t="str">
            <v>ธนาคารประชาชน</v>
          </cell>
          <cell r="P895" t="str">
            <v>1.บุคคลค้ำประกัน</v>
          </cell>
          <cell r="Q895">
            <v>91064.75</v>
          </cell>
          <cell r="R895">
            <v>11523.93</v>
          </cell>
          <cell r="S895" t="str">
            <v>จังหวัดฮอด</v>
          </cell>
          <cell r="T895" t="str">
            <v>ผบE247</v>
          </cell>
          <cell r="U895">
            <v>2563</v>
          </cell>
          <cell r="V895" t="str">
            <v>ผบE91</v>
          </cell>
          <cell r="W895">
            <v>2563</v>
          </cell>
          <cell r="AA895">
            <v>6</v>
          </cell>
          <cell r="AB895">
            <v>8</v>
          </cell>
          <cell r="AC895">
            <v>2563</v>
          </cell>
          <cell r="BB895" t="str">
            <v>สืบทรัพย์ 26/03/67//ลงผล9/4/67//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นายเกษม ทองก้อน</v>
          </cell>
          <cell r="BU895">
            <v>883263011036</v>
          </cell>
          <cell r="BV895"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5" t="str">
            <v>จำเลยที่ 1
คู่สมรสจำเลยที่ 1
จำเลยที่ 2
คู่สมรสจำเลยที่ 2
จำเลยที่ 3
คู่สมรสจำเลยที่ 3
จำเลยที่ 4
คู่สมรสจำเลยที่ 4</v>
          </cell>
          <cell r="BX895" t="str">
            <v>3-5006-00459-34-9
3-5002-00652-50-8
1-5099-00704-77-4
3-5702-00491-08-3
3-5002-00640-23-2
5-5106-00016-70-2
3-5002-00652-37-1
8-5704-84006-81-0</v>
          </cell>
          <cell r="BY895"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5" t="str">
            <v>พบ</v>
          </cell>
          <cell r="CB895">
            <v>8</v>
          </cell>
        </row>
        <row r="896">
          <cell r="B896">
            <v>2368</v>
          </cell>
          <cell r="C896">
            <v>891</v>
          </cell>
          <cell r="D896">
            <v>19</v>
          </cell>
          <cell r="E896">
            <v>12</v>
          </cell>
          <cell r="F896">
            <v>2566</v>
          </cell>
          <cell r="G896" t="str">
            <v>800054249860, 
800078492272</v>
          </cell>
          <cell r="H896" t="str">
            <v>นาย</v>
          </cell>
          <cell r="I896" t="str">
            <v>อุดม</v>
          </cell>
          <cell r="J896" t="str">
            <v>แสนวงมา</v>
          </cell>
          <cell r="K896">
            <v>3500200839837</v>
          </cell>
          <cell r="L896" t="str">
            <v>อมก๋อย</v>
          </cell>
          <cell r="M896" t="str">
            <v>เชียงใหม่ 3</v>
          </cell>
          <cell r="N896">
            <v>8</v>
          </cell>
          <cell r="O896" t="str">
            <v>ธนาคารประชาชน</v>
          </cell>
          <cell r="P896" t="str">
            <v>1.บุคคลค้ำประกัน</v>
          </cell>
          <cell r="Q896">
            <v>90836</v>
          </cell>
          <cell r="R896">
            <v>20117.71</v>
          </cell>
          <cell r="S896" t="str">
            <v>จังหวัดฮอด</v>
          </cell>
          <cell r="T896" t="str">
            <v>ผบE323</v>
          </cell>
          <cell r="U896">
            <v>2563</v>
          </cell>
          <cell r="V896" t="str">
            <v>ผบE165</v>
          </cell>
          <cell r="W896">
            <v>2563</v>
          </cell>
          <cell r="AA896">
            <v>19</v>
          </cell>
          <cell r="AB896">
            <v>8</v>
          </cell>
          <cell r="AC896">
            <v>2563</v>
          </cell>
          <cell r="BB896" t="str">
            <v>สืบทรัพย์ 25/03/67//ลงผล3/4/67//</v>
          </cell>
          <cell r="BC896" t="str">
            <v/>
          </cell>
          <cell r="BD896" t="str">
            <v/>
          </cell>
          <cell r="BE896" t="str">
            <v/>
          </cell>
          <cell r="BF896" t="str">
            <v/>
          </cell>
          <cell r="BG896" t="str">
            <v/>
          </cell>
          <cell r="BH896" t="str">
            <v/>
          </cell>
          <cell r="BI896" t="str">
            <v/>
          </cell>
          <cell r="BJ896" t="str">
            <v/>
          </cell>
          <cell r="BK896" t="str">
            <v/>
          </cell>
          <cell r="BL896" t="str">
            <v/>
          </cell>
          <cell r="BM896" t="str">
            <v/>
          </cell>
          <cell r="BN896" t="str">
            <v/>
          </cell>
          <cell r="BO896" t="str">
            <v/>
          </cell>
          <cell r="BP896" t="str">
            <v/>
          </cell>
          <cell r="BQ896" t="str">
            <v/>
          </cell>
          <cell r="BR896" t="str">
            <v/>
          </cell>
          <cell r="BS896" t="str">
            <v/>
          </cell>
          <cell r="BT896" t="str">
            <v>นายอุดม แสนวงมา</v>
          </cell>
          <cell r="BU896">
            <v>883263011179</v>
          </cell>
          <cell r="BV896" t="str">
            <v>1.นายอุดม แสนวงมา
2.นางต้อย ปันกำ
3.นางสุพัตราหรือกุลนิษฐ์ ธนันท์ชัย
4.นายสุวิทย์ ธนันท์ชัย
5.นางสาวจิรัชยา แสนวงมา</v>
          </cell>
          <cell r="BW896" t="str">
            <v>จำเลยที่ 1
คู่สมรสจำเลยที่ 1 
จำเลยที่ 2
คู่สมรสจำเลยที่ 2
จำเลยที่ 3</v>
          </cell>
          <cell r="BX896" t="str">
            <v>3-5002-00839-83-7
3-5018-00043-48-1
3-5002-00839-84-5
3-5018-00168-25-0
3-5002-00839-88-8</v>
          </cell>
          <cell r="BY89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6" t="str">
            <v>พบ</v>
          </cell>
          <cell r="CB896">
            <v>5</v>
          </cell>
        </row>
        <row r="897">
          <cell r="B897">
            <v>2369</v>
          </cell>
          <cell r="C897">
            <v>892</v>
          </cell>
          <cell r="D897">
            <v>19</v>
          </cell>
          <cell r="E897">
            <v>12</v>
          </cell>
          <cell r="F897">
            <v>2566</v>
          </cell>
          <cell r="G897">
            <v>800093522533</v>
          </cell>
          <cell r="H897" t="str">
            <v>นาย</v>
          </cell>
          <cell r="I897" t="str">
            <v>สมชัย</v>
          </cell>
          <cell r="J897" t="str">
            <v>บูรณพงศ์ไพร</v>
          </cell>
          <cell r="K897">
            <v>2501800046008</v>
          </cell>
          <cell r="L897" t="str">
            <v>อมก๋อย</v>
          </cell>
          <cell r="M897" t="str">
            <v>เชียงใหม่ 3</v>
          </cell>
          <cell r="N897">
            <v>8</v>
          </cell>
          <cell r="O897" t="str">
            <v>ธนาคารประชาชน</v>
          </cell>
          <cell r="P897" t="str">
            <v>1.บุคคลค้ำประกัน</v>
          </cell>
          <cell r="Q897">
            <v>41326.69</v>
          </cell>
          <cell r="R897">
            <v>3885.31</v>
          </cell>
          <cell r="S897" t="str">
            <v>จังหวัดฮอด</v>
          </cell>
          <cell r="T897" t="str">
            <v>ผบE338</v>
          </cell>
          <cell r="U897">
            <v>2563</v>
          </cell>
          <cell r="V897" t="str">
            <v>ผบE178</v>
          </cell>
          <cell r="W897">
            <v>2563</v>
          </cell>
          <cell r="AA897">
            <v>19</v>
          </cell>
          <cell r="AB897">
            <v>8</v>
          </cell>
          <cell r="AC897">
            <v>2563</v>
          </cell>
          <cell r="BB897" t="str">
            <v>สืบทรัพย์ 25/03/67//ลงผล2/4/67//รายงานผล2/4/67//</v>
          </cell>
          <cell r="BC897">
            <v>900</v>
          </cell>
          <cell r="BD897">
            <v>5</v>
          </cell>
          <cell r="BE897">
            <v>7</v>
          </cell>
          <cell r="BF897">
            <v>2567</v>
          </cell>
          <cell r="BG897">
            <v>0</v>
          </cell>
          <cell r="BH897" t="str">
            <v>-</v>
          </cell>
          <cell r="BI897" t="str">
            <v>-</v>
          </cell>
          <cell r="BJ897" t="str">
            <v>-</v>
          </cell>
          <cell r="BK897">
            <v>0</v>
          </cell>
          <cell r="BL897">
            <v>680</v>
          </cell>
          <cell r="BM897">
            <v>0</v>
          </cell>
          <cell r="BN897" t="str">
            <v/>
          </cell>
          <cell r="BO897" t="str">
            <v/>
          </cell>
          <cell r="BP897" t="str">
            <v/>
          </cell>
          <cell r="BQ897" t="str">
            <v>-</v>
          </cell>
          <cell r="BR897" t="str">
            <v>-</v>
          </cell>
          <cell r="BS897" t="str">
            <v>-</v>
          </cell>
          <cell r="BT897" t="str">
            <v>นายสมชัย บูรณพงศ์ไพร</v>
          </cell>
          <cell r="BU897">
            <v>883263011180</v>
          </cell>
          <cell r="BV897" t="str">
            <v>1.นายสมชัย บูรณพงศ์ไพร
2.นางสาวสุดา ประไพมาลี
3.นางสาวหวังกัง ประไพมาลี</v>
          </cell>
          <cell r="BW897" t="str">
            <v>จำเลยที่ 1
จำเลยที่ 2
จำเลยที่ 3</v>
          </cell>
          <cell r="BX897" t="str">
            <v>2-5018-0046-00-8
1-5018-00001-02-2
2-5018-01142-89-2</v>
          </cell>
          <cell r="BY89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7" t="str">
            <v xml:space="preserve">ไม่พบ
ไม่พบ
ไม่พบ
</v>
          </cell>
          <cell r="CB897">
            <v>3</v>
          </cell>
        </row>
        <row r="898">
          <cell r="B898">
            <v>2370</v>
          </cell>
          <cell r="C898">
            <v>893</v>
          </cell>
          <cell r="D898">
            <v>19</v>
          </cell>
          <cell r="E898">
            <v>12</v>
          </cell>
          <cell r="F898">
            <v>2566</v>
          </cell>
          <cell r="G898">
            <v>800079655661</v>
          </cell>
          <cell r="H898" t="str">
            <v>นางสาว</v>
          </cell>
          <cell r="I898" t="str">
            <v>อทิพร</v>
          </cell>
          <cell r="J898" t="str">
            <v>เทพพะ</v>
          </cell>
          <cell r="K898">
            <v>1501800065543</v>
          </cell>
          <cell r="L898" t="str">
            <v>อมก๋อย</v>
          </cell>
          <cell r="M898" t="str">
            <v>เชียงใหม่ 3</v>
          </cell>
          <cell r="N898">
            <v>8</v>
          </cell>
          <cell r="O898" t="str">
            <v>ธนาคารประชาชน</v>
          </cell>
          <cell r="P898" t="str">
            <v>1.บุคคลค้ำประกัน</v>
          </cell>
          <cell r="Q898">
            <v>69994</v>
          </cell>
          <cell r="R898">
            <v>10906.9</v>
          </cell>
          <cell r="S898" t="str">
            <v>จังหวัดฮอด</v>
          </cell>
          <cell r="T898" t="str">
            <v>ผบE333</v>
          </cell>
          <cell r="U898">
            <v>2563</v>
          </cell>
          <cell r="V898" t="str">
            <v>ผบE174</v>
          </cell>
          <cell r="W898">
            <v>2563</v>
          </cell>
          <cell r="X898">
            <v>19</v>
          </cell>
          <cell r="Y898">
            <v>8</v>
          </cell>
          <cell r="Z898">
            <v>2563</v>
          </cell>
          <cell r="BB898" t="str">
            <v>สืบทรัพย์ 25/03/67//ลงผล2/4/67//รายงานผล2/4/67//</v>
          </cell>
          <cell r="BC898">
            <v>1500</v>
          </cell>
          <cell r="BD898">
            <v>5</v>
          </cell>
          <cell r="BE898">
            <v>7</v>
          </cell>
          <cell r="BF898">
            <v>2567</v>
          </cell>
          <cell r="BG898">
            <v>0</v>
          </cell>
          <cell r="BH898" t="str">
            <v>-</v>
          </cell>
          <cell r="BI898" t="str">
            <v>-</v>
          </cell>
          <cell r="BJ898" t="str">
            <v>-</v>
          </cell>
          <cell r="BK898">
            <v>0</v>
          </cell>
          <cell r="BL898">
            <v>1050</v>
          </cell>
          <cell r="BM898">
            <v>0</v>
          </cell>
          <cell r="BN898" t="str">
            <v/>
          </cell>
          <cell r="BO898" t="str">
            <v/>
          </cell>
          <cell r="BP898" t="str">
            <v/>
          </cell>
          <cell r="BQ898" t="str">
            <v>-</v>
          </cell>
          <cell r="BR898" t="str">
            <v>-</v>
          </cell>
          <cell r="BS898" t="str">
            <v>-</v>
          </cell>
          <cell r="BT898" t="str">
            <v>นางสาวอทิพร เทพพะ</v>
          </cell>
          <cell r="BU898">
            <v>883263011176</v>
          </cell>
          <cell r="BV898" t="str">
            <v>1.นางสาวอนิพร เทพพะ 
2.นายสมพงษ์ เสนารอด
3.นางจันทร์เป็ง เจริญพร
4.นายพิศิษฐ์ เจริญพร
5.นางสาววิภาพรภา แก้วติ</v>
          </cell>
          <cell r="BW898" t="str">
            <v>จำเลยที่ 1
คู่สมรสจำเลยที่ 1
จำเลยที่ 2
คู่สมรสจำเลยที่ 2
จำเลยที่ 3</v>
          </cell>
          <cell r="BX898" t="str">
            <v>1-5018-00065-54-3
3-5002-00596-51-9
3-5018-00204-59-1
3-5099-00830-98-9
3-5018-00204-60-4</v>
          </cell>
          <cell r="BY898"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8" t="str">
            <v>ไม่พบ
ไม่พบ
ไม่พบ
ไม่พบ
ไม่พบ</v>
          </cell>
          <cell r="CB898">
            <v>5</v>
          </cell>
        </row>
        <row r="899">
          <cell r="B899">
            <v>2371</v>
          </cell>
          <cell r="C899">
            <v>894</v>
          </cell>
          <cell r="D899">
            <v>19</v>
          </cell>
          <cell r="E899">
            <v>12</v>
          </cell>
          <cell r="F899">
            <v>2566</v>
          </cell>
          <cell r="G899">
            <v>800049596557</v>
          </cell>
          <cell r="H899" t="str">
            <v>นางสาว</v>
          </cell>
          <cell r="I899" t="str">
            <v>อัญชลีพร</v>
          </cell>
          <cell r="J899" t="str">
            <v>นามเมือง</v>
          </cell>
          <cell r="K899">
            <v>1560500021205</v>
          </cell>
          <cell r="L899" t="str">
            <v>อมก๋อย</v>
          </cell>
          <cell r="M899" t="str">
            <v>เชียงใหม่ 3</v>
          </cell>
          <cell r="N899">
            <v>8</v>
          </cell>
          <cell r="O899" t="str">
            <v>สวัสดิการ</v>
          </cell>
          <cell r="P899" t="str">
            <v>1.บุคคลค้ำประกัน</v>
          </cell>
          <cell r="Q899">
            <v>400977.4</v>
          </cell>
          <cell r="R899">
            <v>24019.55</v>
          </cell>
          <cell r="S899" t="str">
            <v>จังหวัดเชียงใหม่</v>
          </cell>
          <cell r="T899" t="str">
            <v>ผบ.1168</v>
          </cell>
          <cell r="U899">
            <v>2562</v>
          </cell>
          <cell r="V899" t="str">
            <v>ผบ.1321</v>
          </cell>
          <cell r="W899">
            <v>2562</v>
          </cell>
          <cell r="AA899">
            <v>9</v>
          </cell>
          <cell r="AB899">
            <v>7</v>
          </cell>
          <cell r="AC899">
            <v>2562</v>
          </cell>
          <cell r="BB899" t="str">
            <v>สืบทรัพย์ 22/02/67//ลงผลสืบทรัพย์ 26/3/67//</v>
          </cell>
          <cell r="BC899">
            <v>1200</v>
          </cell>
          <cell r="BD899">
            <v>5</v>
          </cell>
          <cell r="BE899">
            <v>7</v>
          </cell>
          <cell r="BF899">
            <v>2567</v>
          </cell>
          <cell r="BG899">
            <v>0</v>
          </cell>
          <cell r="BH899" t="str">
            <v>-</v>
          </cell>
          <cell r="BI899" t="str">
            <v>-</v>
          </cell>
          <cell r="BJ899" t="str">
            <v>-</v>
          </cell>
          <cell r="BK899">
            <v>0</v>
          </cell>
          <cell r="BL899">
            <v>1010</v>
          </cell>
          <cell r="BM899">
            <v>0</v>
          </cell>
          <cell r="BN899" t="str">
            <v/>
          </cell>
          <cell r="BO899" t="str">
            <v/>
          </cell>
          <cell r="BP899" t="str">
            <v/>
          </cell>
          <cell r="BQ899" t="str">
            <v>-</v>
          </cell>
          <cell r="BR899" t="str">
            <v>-</v>
          </cell>
          <cell r="BS899" t="str">
            <v>-</v>
          </cell>
          <cell r="BT899" t="str">
            <v>นางสาวอัญชลีพร นามเมือง</v>
          </cell>
          <cell r="BU899">
            <v>883262010714</v>
          </cell>
          <cell r="BV899" t="str">
            <v xml:space="preserve">1.นางสาวอัญชลี  นามเมือง
2.นางสาววิถาวดี  เป็งหล้า
3.นายชลวรรษ   ปานพรม
4.นางสาวสุภาพ   ดอยคำ
</v>
          </cell>
          <cell r="BW899" t="str">
            <v>จำเลยที่ 1
จำเลยที่ 2
คู่สมรสจำเลยที่ 2
จำเลยที่ 3</v>
          </cell>
          <cell r="BX899" t="str">
            <v>1-5605-00021-20-5
1-5018-00007-67-5
1-4709-00081-33-8
3-5007-00177-85-0</v>
          </cell>
          <cell r="BY899"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9" t="str">
            <v>ไม่พบ</v>
          </cell>
        </row>
        <row r="900">
          <cell r="B900">
            <v>2372</v>
          </cell>
          <cell r="C900">
            <v>895</v>
          </cell>
          <cell r="D900">
            <v>19</v>
          </cell>
          <cell r="E900">
            <v>12</v>
          </cell>
          <cell r="F900">
            <v>2566</v>
          </cell>
          <cell r="G900">
            <v>800055812526</v>
          </cell>
          <cell r="H900" t="str">
            <v>นางสาว</v>
          </cell>
          <cell r="I900" t="str">
            <v xml:space="preserve">กุลยา </v>
          </cell>
          <cell r="J900" t="str">
            <v>แรดสวนสี</v>
          </cell>
          <cell r="K900">
            <v>3500200640232</v>
          </cell>
          <cell r="L900" t="str">
            <v>จอมทอง</v>
          </cell>
          <cell r="M900" t="str">
            <v>เชียงใหม่ 3</v>
          </cell>
          <cell r="N900">
            <v>8</v>
          </cell>
          <cell r="O900" t="str">
            <v>ธนาคารประชาชน</v>
          </cell>
          <cell r="P900" t="str">
            <v>1.บุคคลค้ำประกัน</v>
          </cell>
          <cell r="Q900">
            <v>46204.92</v>
          </cell>
          <cell r="R900">
            <v>5687.1</v>
          </cell>
          <cell r="S900" t="str">
            <v>จังหวัดฮอด</v>
          </cell>
          <cell r="T900" t="str">
            <v>ผบ1141</v>
          </cell>
          <cell r="U900">
            <v>2562</v>
          </cell>
          <cell r="V900" t="str">
            <v>ผบ.1121</v>
          </cell>
          <cell r="W900">
            <v>2562</v>
          </cell>
          <cell r="AA900">
            <v>18</v>
          </cell>
          <cell r="AB900">
            <v>11</v>
          </cell>
          <cell r="AC900">
            <v>2562</v>
          </cell>
          <cell r="BB900" t="str">
            <v>สืบทรัพย์ 22/03/67//ลงผล4/4/67//</v>
          </cell>
          <cell r="BC900">
            <v>2400</v>
          </cell>
          <cell r="BD900">
            <v>17</v>
          </cell>
          <cell r="BE900">
            <v>1</v>
          </cell>
          <cell r="BF900">
            <v>2568</v>
          </cell>
          <cell r="BG900">
            <v>0</v>
          </cell>
          <cell r="BH900" t="str">
            <v>-</v>
          </cell>
          <cell r="BI900" t="str">
            <v>-</v>
          </cell>
          <cell r="BJ900" t="str">
            <v>-</v>
          </cell>
          <cell r="BK900">
            <v>0</v>
          </cell>
          <cell r="BL900">
            <v>5965</v>
          </cell>
          <cell r="BM900">
            <v>0</v>
          </cell>
          <cell r="BN900">
            <v>21</v>
          </cell>
          <cell r="BO900">
            <v>2</v>
          </cell>
          <cell r="BP900">
            <v>2568</v>
          </cell>
          <cell r="BQ900" t="str">
            <v>-</v>
          </cell>
          <cell r="BR900" t="str">
            <v>-</v>
          </cell>
          <cell r="BS900" t="str">
            <v>-</v>
          </cell>
          <cell r="BT900" t="str">
            <v>นางสาวกุลยา  แรดสวนสี</v>
          </cell>
          <cell r="BU900">
            <v>883262011804</v>
          </cell>
          <cell r="BV900"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900" t="str">
            <v xml:space="preserve">จำเลยที่ 1
คู่สมรสจำเลยที่ 1
จำเลยที่ 2
คู่สมรสจำเลยที่2
จำเลยที่ 3
คู่สมรสจำเลยที่ 3
จำเลยที่ 4
คู่สมรสจำเลยที่ 4
</v>
          </cell>
          <cell r="BX900" t="str">
            <v>3-5002-00640-23-2
5-5106-00016-70-2
1-5099-00704-77-4
3-5702-00491-08-3
3-5006-00459-34-9
3-5002-00652-50-8
3-5002-00652-37-1
8-5704*84006-81-0</v>
          </cell>
          <cell r="BY900"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900" t="str">
            <v>พบ</v>
          </cell>
          <cell r="CB900">
            <v>8</v>
          </cell>
        </row>
        <row r="901">
          <cell r="B901">
            <v>2373</v>
          </cell>
          <cell r="C901">
            <v>896</v>
          </cell>
          <cell r="D901">
            <v>19</v>
          </cell>
          <cell r="E901">
            <v>12</v>
          </cell>
          <cell r="F901">
            <v>2566</v>
          </cell>
          <cell r="G901">
            <v>800087458710</v>
          </cell>
          <cell r="H901" t="str">
            <v>นางสาว</v>
          </cell>
          <cell r="I901" t="str">
            <v>จารุวรรณ</v>
          </cell>
          <cell r="J901" t="str">
            <v>จันทราภาณุกร</v>
          </cell>
          <cell r="K901">
            <v>3500200481134</v>
          </cell>
          <cell r="L901" t="str">
            <v>จอมทอง</v>
          </cell>
          <cell r="M901" t="str">
            <v>เชียงใหม่ 3</v>
          </cell>
          <cell r="N901">
            <v>8</v>
          </cell>
          <cell r="O901" t="str">
            <v>สินเชื่อแก้ไขปัญหาหนี้นอกระบบPSA</v>
          </cell>
          <cell r="P901" t="str">
            <v>1.บุคคลค้ำประกัน</v>
          </cell>
          <cell r="Q901">
            <v>48611.06</v>
          </cell>
          <cell r="R901">
            <v>4981.04</v>
          </cell>
          <cell r="S901" t="str">
            <v>จังหวัดฮอด</v>
          </cell>
          <cell r="T901" t="str">
            <v>ผบ.1176</v>
          </cell>
          <cell r="U901">
            <v>2562</v>
          </cell>
          <cell r="V901" t="str">
            <v>ผบ.1147</v>
          </cell>
          <cell r="W901">
            <v>2562</v>
          </cell>
          <cell r="AA901">
            <v>18</v>
          </cell>
          <cell r="AB901">
            <v>11</v>
          </cell>
          <cell r="AC901">
            <v>2562</v>
          </cell>
          <cell r="BB901" t="str">
            <v>ส่งสืบ 22/1/67//ลงผล 26/3/67</v>
          </cell>
          <cell r="BC901">
            <v>1200</v>
          </cell>
          <cell r="BD901">
            <v>1</v>
          </cell>
          <cell r="BE901">
            <v>7</v>
          </cell>
          <cell r="BF901">
            <v>2567</v>
          </cell>
          <cell r="BG901">
            <v>0</v>
          </cell>
          <cell r="BH901" t="str">
            <v>-</v>
          </cell>
          <cell r="BI901" t="str">
            <v>-</v>
          </cell>
          <cell r="BJ901" t="str">
            <v>-</v>
          </cell>
          <cell r="BK901">
            <v>0</v>
          </cell>
          <cell r="BL901">
            <v>1100</v>
          </cell>
          <cell r="BM901">
            <v>0</v>
          </cell>
          <cell r="BN901">
            <v>12</v>
          </cell>
          <cell r="BO901">
            <v>9</v>
          </cell>
          <cell r="BP901">
            <v>2567</v>
          </cell>
          <cell r="BQ901" t="str">
            <v>-</v>
          </cell>
          <cell r="BR901" t="str">
            <v>-</v>
          </cell>
          <cell r="BS901" t="str">
            <v>-</v>
          </cell>
          <cell r="BT901" t="str">
            <v>นางสาวจารุวรรณ จันทราภาณุกร</v>
          </cell>
          <cell r="BU901">
            <v>883262011806</v>
          </cell>
          <cell r="BV901" t="str">
            <v>นางสาวจารุวรรณ   จันทราภาณุกร
นายนิกร  ปากบ่อง
นายอุทัย  แสนเมืองปัน
นางสาวสุชาดา  ยมนา</v>
          </cell>
          <cell r="BW901" t="str">
            <v>จำเลยที่ 1
คู่สมรสจำเลยที่ 1
จำเลยที่ 2
จำเลยที่ 3</v>
          </cell>
          <cell r="BX901" t="str">
            <v xml:space="preserve">3-5002-00481-13-4
3-5106-00507-90-4
3-5002-00453-76-9
3-5002-00674-73-1
</v>
          </cell>
          <cell r="BY901"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1" t="str">
            <v>ไม่พบ</v>
          </cell>
        </row>
        <row r="902">
          <cell r="B902">
            <v>2374</v>
          </cell>
          <cell r="C902">
            <v>897</v>
          </cell>
          <cell r="D902">
            <v>19</v>
          </cell>
          <cell r="E902">
            <v>12</v>
          </cell>
          <cell r="F902">
            <v>2566</v>
          </cell>
          <cell r="G902">
            <v>800022223583</v>
          </cell>
          <cell r="H902" t="str">
            <v>นาย</v>
          </cell>
          <cell r="I902" t="str">
            <v>ประภัตร์</v>
          </cell>
          <cell r="J902" t="str">
            <v>สารินจา</v>
          </cell>
          <cell r="K902">
            <v>3500300312237</v>
          </cell>
          <cell r="L902" t="str">
            <v>จอมทอง</v>
          </cell>
          <cell r="M902" t="str">
            <v>เชียงใหม่ 3</v>
          </cell>
          <cell r="N902">
            <v>8</v>
          </cell>
          <cell r="O902" t="str">
            <v>ธนาคารประชาชน</v>
          </cell>
          <cell r="P902" t="str">
            <v>1.บุคคลค้ำประกัน</v>
          </cell>
          <cell r="Q902">
            <v>31196</v>
          </cell>
          <cell r="R902">
            <v>6530.88</v>
          </cell>
          <cell r="S902" t="str">
            <v>จังหวัดฮอด</v>
          </cell>
          <cell r="T902" t="str">
            <v>ผบ.1154</v>
          </cell>
          <cell r="U902">
            <v>2562</v>
          </cell>
          <cell r="V902" t="str">
            <v>ผบ.1117</v>
          </cell>
          <cell r="W902">
            <v>2562</v>
          </cell>
          <cell r="AA902">
            <v>18</v>
          </cell>
          <cell r="AB902">
            <v>11</v>
          </cell>
          <cell r="AC902">
            <v>2562</v>
          </cell>
          <cell r="BB902" t="str">
            <v>สืบทรัพย์ 22/4/67//ลง27/5/67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นายประภัตร์ สารินจา</v>
          </cell>
          <cell r="BU902">
            <v>883262011809</v>
          </cell>
          <cell r="BV902"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2" t="str">
            <v>จำเลยที่ 1
คู่สมรสจำเลยที่ 1
จำเลยที่ 2
คู่สมรสจำเลยที่ 2
จำเลยที่ 3
คู่สมรสจำเลยที่ 3</v>
          </cell>
          <cell r="BX902" t="str">
            <v>3-5003-00312-23-7
3-5003-00254-35-1
3-5002-00568-77-9
3-6703-00829-61-1
3-5002-00469-61-4
3-5106-00518-71-0</v>
          </cell>
          <cell r="BY902"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2" t="str">
            <v>พบ</v>
          </cell>
          <cell r="CB902">
            <v>6</v>
          </cell>
        </row>
        <row r="903">
          <cell r="B903">
            <v>2375</v>
          </cell>
          <cell r="C903">
            <v>898</v>
          </cell>
          <cell r="D903">
            <v>19</v>
          </cell>
          <cell r="E903">
            <v>12</v>
          </cell>
          <cell r="F903">
            <v>2566</v>
          </cell>
          <cell r="G903" t="str">
            <v>800077554221, 
800093659731</v>
          </cell>
          <cell r="H903" t="str">
            <v>นางสาว</v>
          </cell>
          <cell r="I903" t="str">
            <v>สุธารัตน์</v>
          </cell>
          <cell r="J903" t="str">
            <v>สุขเจริญ</v>
          </cell>
          <cell r="K903">
            <v>3600700656846</v>
          </cell>
          <cell r="L903" t="str">
            <v>จอมทอง</v>
          </cell>
          <cell r="M903" t="str">
            <v>เชียงใหม่ 3</v>
          </cell>
          <cell r="N903">
            <v>8</v>
          </cell>
          <cell r="O903" t="str">
            <v>สินเชื่อแก้ไขปัญหาหนี้นอกระบบPSA</v>
          </cell>
          <cell r="P903" t="str">
            <v>1.บุคคลค้ำประกัน</v>
          </cell>
          <cell r="Q903">
            <v>31941.16</v>
          </cell>
          <cell r="R903">
            <v>4734.83</v>
          </cell>
          <cell r="S903" t="str">
            <v>จังหวัดฮอด</v>
          </cell>
          <cell r="T903" t="str">
            <v>ผบE260</v>
          </cell>
          <cell r="U903">
            <v>2563</v>
          </cell>
          <cell r="V903" t="str">
            <v>ผบE128</v>
          </cell>
          <cell r="W903">
            <v>2563</v>
          </cell>
          <cell r="AA903">
            <v>13</v>
          </cell>
          <cell r="AB903">
            <v>8</v>
          </cell>
          <cell r="AC903">
            <v>2563</v>
          </cell>
          <cell r="BB903" t="str">
            <v>สืบทรัพย์ครั้งที่หนึ่ง22/03/67//ลงผล19/4/67//รายงาน17/5/2567//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นางสาวสุธารัตน์ สุขเจริญ</v>
          </cell>
          <cell r="BU903">
            <v>883263011126</v>
          </cell>
          <cell r="BV903" t="str">
            <v>1. นางสาวสุธารัตน์ สุขเจริญ
2.นางอุษณี รู้ฉลาด
3. นายคำปัน รู้ฉลาด
4.นายภูริทรรศ แสนศรี</v>
          </cell>
          <cell r="BW903" t="str">
            <v xml:space="preserve">จำเลยที่ 1
จำเลยที่ 2
คู่สมรสจำเลยที่ 2
จำเลยที่ 3
</v>
          </cell>
          <cell r="BX903" t="str">
            <v xml:space="preserve">3-5007-00656-84-6
3-5003-00351-57-7
3-5003-00338-39-2
3-5002-00555-63-4
</v>
          </cell>
          <cell r="BY90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3" t="str">
            <v>พบ</v>
          </cell>
          <cell r="CB903">
            <v>4</v>
          </cell>
        </row>
        <row r="904">
          <cell r="B904">
            <v>2376</v>
          </cell>
          <cell r="C904">
            <v>899</v>
          </cell>
          <cell r="D904">
            <v>19</v>
          </cell>
          <cell r="E904">
            <v>12</v>
          </cell>
          <cell r="F904">
            <v>2566</v>
          </cell>
          <cell r="G904">
            <v>800045730853</v>
          </cell>
          <cell r="H904" t="str">
            <v>นาย</v>
          </cell>
          <cell r="I904" t="str">
            <v>สุเทพ</v>
          </cell>
          <cell r="J904" t="str">
            <v>สุทินนา</v>
          </cell>
          <cell r="K904">
            <v>3500200384813</v>
          </cell>
          <cell r="L904" t="str">
            <v>จอมทอง</v>
          </cell>
          <cell r="M904" t="str">
            <v>เชียงใหม่ 3</v>
          </cell>
          <cell r="N904">
            <v>8</v>
          </cell>
          <cell r="O904" t="str">
            <v>ธนาคารประชาชน</v>
          </cell>
          <cell r="P904" t="str">
            <v>1.บุคคลค้ำประกัน</v>
          </cell>
          <cell r="Q904">
            <v>37299.599999999999</v>
          </cell>
          <cell r="R904">
            <v>9351.82</v>
          </cell>
          <cell r="S904" t="str">
            <v>แขวงเชียงใหม่</v>
          </cell>
          <cell r="T904" t="str">
            <v>ผบ10374</v>
          </cell>
          <cell r="U904">
            <v>2562</v>
          </cell>
          <cell r="V904" t="str">
            <v>ผบ.11307</v>
          </cell>
          <cell r="W904">
            <v>2562</v>
          </cell>
          <cell r="AA904">
            <v>4</v>
          </cell>
          <cell r="AB904">
            <v>11</v>
          </cell>
          <cell r="AC904">
            <v>2562</v>
          </cell>
          <cell r="BB904" t="str">
            <v>สืบทรัพย์ 25/03/67//ลงผล9/4/67//</v>
          </cell>
          <cell r="BC904">
            <v>1800</v>
          </cell>
          <cell r="BD904">
            <v>26</v>
          </cell>
          <cell r="BE904">
            <v>3</v>
          </cell>
          <cell r="BF904">
            <v>2568</v>
          </cell>
          <cell r="BG904">
            <v>0</v>
          </cell>
          <cell r="BH904" t="str">
            <v>-</v>
          </cell>
          <cell r="BI904" t="str">
            <v>-</v>
          </cell>
          <cell r="BJ904" t="str">
            <v>-</v>
          </cell>
          <cell r="BK904">
            <v>0</v>
          </cell>
          <cell r="BL904">
            <v>2010</v>
          </cell>
          <cell r="BM904">
            <v>0</v>
          </cell>
          <cell r="BN904" t="str">
            <v/>
          </cell>
          <cell r="BO904" t="str">
            <v/>
          </cell>
          <cell r="BP904" t="str">
            <v/>
          </cell>
          <cell r="BQ904" t="str">
            <v>-</v>
          </cell>
          <cell r="BR904" t="str">
            <v>-</v>
          </cell>
          <cell r="BS904" t="str">
            <v>-</v>
          </cell>
          <cell r="BT904" t="str">
            <v>นายสุเทพ สุทินนา</v>
          </cell>
          <cell r="BU904">
            <v>883262011812</v>
          </cell>
          <cell r="BV904"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4" t="str">
            <v>จำเลยที่ 1
คู่สมรสจำเลยที่ 1
จำเลยที่ 2
คู่สมรสจำเลยที่ 2
จำเลยที่ 3
คู่สมรสจำเลยที่ 3</v>
          </cell>
          <cell r="BX904" t="str">
            <v xml:space="preserve">3-5002-00384-81-3
3-5002-00389-74-2
3-50002-00252-68-2
35002-00390-69-4
3-1506-00610-47-4
3-1506-00580-29-0
</v>
          </cell>
          <cell r="BY904"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4" t="str">
            <v>พบ</v>
          </cell>
          <cell r="CB904">
            <v>6</v>
          </cell>
        </row>
        <row r="905">
          <cell r="B905">
            <v>2377</v>
          </cell>
          <cell r="C905">
            <v>900</v>
          </cell>
          <cell r="D905">
            <v>19</v>
          </cell>
          <cell r="E905">
            <v>12</v>
          </cell>
          <cell r="F905">
            <v>2566</v>
          </cell>
          <cell r="G905">
            <v>800057176979</v>
          </cell>
          <cell r="H905" t="str">
            <v>นาย</v>
          </cell>
          <cell r="I905" t="str">
            <v>สำราญ</v>
          </cell>
          <cell r="J905" t="str">
            <v>กุณาธรรม</v>
          </cell>
          <cell r="K905">
            <v>3500200538365</v>
          </cell>
          <cell r="L905" t="str">
            <v>จอมทอง</v>
          </cell>
          <cell r="M905" t="str">
            <v>เชียงใหม่ 3</v>
          </cell>
          <cell r="N905">
            <v>8</v>
          </cell>
          <cell r="O905" t="str">
            <v>สินเชื่ออุปโภคบริโภคเพื่อสังคม</v>
          </cell>
          <cell r="P905" t="str">
            <v>1.บุคคลค้ำประกัน</v>
          </cell>
          <cell r="Q905">
            <v>31241.200000000001</v>
          </cell>
          <cell r="R905">
            <v>6828.97</v>
          </cell>
          <cell r="S905" t="str">
            <v>จังหวัดฮอด</v>
          </cell>
          <cell r="T905" t="str">
            <v>ผบ1173</v>
          </cell>
          <cell r="U905">
            <v>2562</v>
          </cell>
          <cell r="V905" t="str">
            <v>ผบ.1152</v>
          </cell>
          <cell r="W905">
            <v>2562</v>
          </cell>
          <cell r="AA905">
            <v>18</v>
          </cell>
          <cell r="AB905">
            <v>11</v>
          </cell>
          <cell r="AC905">
            <v>2562</v>
          </cell>
          <cell r="BB905" t="str">
            <v>สืบทรัพย์ 22/03/67//ลงผล4/4/67//รายงานผล20/5/67</v>
          </cell>
          <cell r="BC905" t="str">
            <v/>
          </cell>
          <cell r="BD905" t="str">
            <v/>
          </cell>
          <cell r="BE905" t="str">
            <v/>
          </cell>
          <cell r="BF905" t="str">
            <v/>
          </cell>
          <cell r="BG905" t="str">
            <v/>
          </cell>
          <cell r="BH905" t="str">
            <v/>
          </cell>
          <cell r="BI905" t="str">
            <v/>
          </cell>
          <cell r="BJ905" t="str">
            <v/>
          </cell>
          <cell r="BK905" t="str">
            <v/>
          </cell>
          <cell r="BL905" t="str">
            <v/>
          </cell>
          <cell r="BM905" t="str">
            <v/>
          </cell>
          <cell r="BN905" t="str">
            <v/>
          </cell>
          <cell r="BO905" t="str">
            <v/>
          </cell>
          <cell r="BP905" t="str">
            <v/>
          </cell>
          <cell r="BQ905" t="str">
            <v/>
          </cell>
          <cell r="BR905" t="str">
            <v/>
          </cell>
          <cell r="BS905" t="str">
            <v/>
          </cell>
          <cell r="BT905" t="str">
            <v>นายสำราญ กุณาธรรม</v>
          </cell>
          <cell r="BU905">
            <v>883262011814</v>
          </cell>
          <cell r="BV905"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5" t="str">
            <v xml:space="preserve">จำเลยที่ 1
คู่สมรสจำเลยที่ 1
จำเลยที่ 2
คู่สมรสจำเลยที่ 2
จำเลยที่ 3
คู่สมรสจำเลยที่ 3
</v>
          </cell>
          <cell r="BX905" t="str">
            <v>3-5002-00838-36-5
3-5002-00040-90-1
3-5002-00864-19-0
3-5002-00043-80-3
3-5002-00017-30-6
3-5002-00893-42-4</v>
          </cell>
          <cell r="BY905"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5" t="str">
            <v>พบ</v>
          </cell>
          <cell r="CB905">
            <v>6</v>
          </cell>
        </row>
        <row r="906">
          <cell r="B906">
            <v>2378</v>
          </cell>
          <cell r="C906">
            <v>901</v>
          </cell>
          <cell r="D906">
            <v>19</v>
          </cell>
          <cell r="E906">
            <v>12</v>
          </cell>
          <cell r="F906">
            <v>2566</v>
          </cell>
          <cell r="G906">
            <v>800088318137</v>
          </cell>
          <cell r="H906" t="str">
            <v>นาง</v>
          </cell>
          <cell r="I906" t="str">
            <v>ทศพร</v>
          </cell>
          <cell r="J906" t="str">
            <v>นามเทพ</v>
          </cell>
          <cell r="K906">
            <v>3500200881639</v>
          </cell>
          <cell r="L906" t="str">
            <v>จอมทอง</v>
          </cell>
          <cell r="M906" t="str">
            <v>เชียงใหม่ 3</v>
          </cell>
          <cell r="N906">
            <v>8</v>
          </cell>
          <cell r="O906" t="str">
            <v>สินเชื่อแก้ไขปัญหาหนี้นอกระบบPSA</v>
          </cell>
          <cell r="P906" t="str">
            <v>1.บุคคลค้ำประกัน</v>
          </cell>
          <cell r="Q906">
            <v>42131.64</v>
          </cell>
          <cell r="R906">
            <v>3464.46</v>
          </cell>
          <cell r="S906" t="str">
            <v>จังหวัดฮอด</v>
          </cell>
          <cell r="T906" t="str">
            <v>ผบ1147</v>
          </cell>
          <cell r="U906">
            <v>2562</v>
          </cell>
          <cell r="V906" t="str">
            <v>ผบ.1132</v>
          </cell>
          <cell r="W906">
            <v>2562</v>
          </cell>
          <cell r="AA906">
            <v>18</v>
          </cell>
          <cell r="AB906">
            <v>11</v>
          </cell>
          <cell r="AC906">
            <v>2562</v>
          </cell>
          <cell r="BB906" t="str">
            <v>สืบทรัพย์ 25/03/67//ลงผล6/4/67//</v>
          </cell>
          <cell r="BC906">
            <v>1200</v>
          </cell>
          <cell r="BD906" t="str">
            <v/>
          </cell>
          <cell r="BE906" t="str">
            <v/>
          </cell>
          <cell r="BF906" t="str">
            <v/>
          </cell>
          <cell r="BG906">
            <v>0</v>
          </cell>
          <cell r="BH906" t="str">
            <v>-</v>
          </cell>
          <cell r="BI906" t="str">
            <v>-</v>
          </cell>
          <cell r="BJ906" t="str">
            <v>-</v>
          </cell>
          <cell r="BK906">
            <v>0</v>
          </cell>
          <cell r="BL906" t="str">
            <v/>
          </cell>
          <cell r="BM906">
            <v>0</v>
          </cell>
          <cell r="BN906" t="str">
            <v/>
          </cell>
          <cell r="BO906" t="str">
            <v/>
          </cell>
          <cell r="BP906" t="str">
            <v/>
          </cell>
          <cell r="BQ906" t="str">
            <v>-</v>
          </cell>
          <cell r="BR906" t="str">
            <v>-</v>
          </cell>
          <cell r="BS906" t="str">
            <v>-</v>
          </cell>
          <cell r="BT906" t="str">
            <v>นางทศพร นามเทพ</v>
          </cell>
          <cell r="BU906">
            <v>883262011816</v>
          </cell>
          <cell r="BV906" t="str">
            <v>1.นางทศพร นามเทพ 
2.นางอัญชลี ปล้องทอง
3. นายจตุพร ปล้องทอง
4.นายนภัสกร สุริยะ</v>
          </cell>
          <cell r="BW906" t="str">
            <v xml:space="preserve">จำเลยที่ 1
จำเลยที่ 2
คู่สมรสจำเลยที่ 2
จำเลยที่ 3
</v>
          </cell>
          <cell r="BX906" t="str">
            <v xml:space="preserve">3-5002-00881-63-9
3-5002-00881-70-1
3-5002-00860-18-6
3-5002-00001-43-4
</v>
          </cell>
          <cell r="BY906"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6" t="str">
            <v>พบ</v>
          </cell>
          <cell r="CB906">
            <v>4</v>
          </cell>
        </row>
        <row r="907">
          <cell r="B907">
            <v>2379</v>
          </cell>
          <cell r="C907">
            <v>902</v>
          </cell>
          <cell r="D907">
            <v>19</v>
          </cell>
          <cell r="E907">
            <v>12</v>
          </cell>
          <cell r="F907">
            <v>2566</v>
          </cell>
          <cell r="G907">
            <v>800087790641</v>
          </cell>
          <cell r="H907" t="str">
            <v>นาย</v>
          </cell>
          <cell r="I907" t="str">
            <v>อิสรชัย</v>
          </cell>
          <cell r="J907" t="str">
            <v>สายแปลง</v>
          </cell>
          <cell r="K907">
            <v>3660700441131</v>
          </cell>
          <cell r="L907" t="str">
            <v>จอมทอง</v>
          </cell>
          <cell r="M907" t="str">
            <v>เชียงใหม่ 3</v>
          </cell>
          <cell r="N907">
            <v>8</v>
          </cell>
          <cell r="O907" t="str">
            <v>ธนาคารประชาชน</v>
          </cell>
          <cell r="P907" t="str">
            <v>1.บุคคลค้ำประกัน</v>
          </cell>
          <cell r="Q907">
            <v>193748.75</v>
          </cell>
          <cell r="R907">
            <v>20881.97</v>
          </cell>
          <cell r="S907" t="str">
            <v>จังหวัดฮอด</v>
          </cell>
          <cell r="T907" t="str">
            <v>ผบ1138</v>
          </cell>
          <cell r="U907">
            <v>2562</v>
          </cell>
          <cell r="V907" t="str">
            <v>ผบ1135</v>
          </cell>
          <cell r="W907">
            <v>2562</v>
          </cell>
          <cell r="X907">
            <v>18</v>
          </cell>
          <cell r="Y907">
            <v>11</v>
          </cell>
          <cell r="Z907">
            <v>2562</v>
          </cell>
          <cell r="BB907" t="str">
            <v>สืบทรัพย์ 22/1/67//ลงผลสืบทรัพย์ 26/1/67</v>
          </cell>
          <cell r="BC907">
            <v>900</v>
          </cell>
          <cell r="BD907">
            <v>5</v>
          </cell>
          <cell r="BE907">
            <v>7</v>
          </cell>
          <cell r="BF907">
            <v>2567</v>
          </cell>
          <cell r="BG907">
            <v>0</v>
          </cell>
          <cell r="BH907" t="str">
            <v>-</v>
          </cell>
          <cell r="BI907" t="str">
            <v>-</v>
          </cell>
          <cell r="BJ907" t="str">
            <v>-</v>
          </cell>
          <cell r="BK907">
            <v>0</v>
          </cell>
          <cell r="BL907">
            <v>950</v>
          </cell>
          <cell r="BM907">
            <v>0</v>
          </cell>
          <cell r="BN907">
            <v>14</v>
          </cell>
          <cell r="BO907">
            <v>8</v>
          </cell>
          <cell r="BP907">
            <v>2567</v>
          </cell>
          <cell r="BQ907" t="str">
            <v>-</v>
          </cell>
          <cell r="BR907" t="str">
            <v>-</v>
          </cell>
          <cell r="BS907" t="str">
            <v>-</v>
          </cell>
          <cell r="BT907" t="str">
            <v>นายอิสรชัย สายแปลง</v>
          </cell>
          <cell r="BU907">
            <v>883262011817</v>
          </cell>
          <cell r="BV907" t="str">
            <v>นายอิสรชัย    สายแปลง
นายบดินทร์  ยศบุญยืน
นางสาวอรอนงค์  วรรณหนอง</v>
          </cell>
          <cell r="BW907" t="str">
            <v>จำเลยที่ 1
จำเลยที่ 2
จำเลยที่ 3</v>
          </cell>
          <cell r="BX907" t="str">
            <v>3-6607-00441-13-1
1-5099-00899-96-6
1-5103-00076-70-7</v>
          </cell>
          <cell r="BY907"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7" t="str">
            <v>ไม่พบ</v>
          </cell>
        </row>
        <row r="908">
          <cell r="B908">
            <v>2380</v>
          </cell>
          <cell r="C908">
            <v>903</v>
          </cell>
          <cell r="D908">
            <v>19</v>
          </cell>
          <cell r="E908">
            <v>12</v>
          </cell>
          <cell r="F908">
            <v>2566</v>
          </cell>
          <cell r="G908">
            <v>800049849923</v>
          </cell>
          <cell r="H908" t="str">
            <v>นาย</v>
          </cell>
          <cell r="I908" t="str">
            <v>ไพสนธ์</v>
          </cell>
          <cell r="J908" t="str">
            <v>เกษมสุข</v>
          </cell>
          <cell r="K908">
            <v>3500200637541</v>
          </cell>
          <cell r="L908" t="str">
            <v>จอมทอง</v>
          </cell>
          <cell r="M908" t="str">
            <v>เชียงใหม่ 3</v>
          </cell>
          <cell r="N908">
            <v>8</v>
          </cell>
          <cell r="O908" t="str">
            <v>ธนาคารประชาชน</v>
          </cell>
          <cell r="P908" t="str">
            <v>1.บุคคลค้ำประกัน</v>
          </cell>
          <cell r="Q908">
            <v>35380.85</v>
          </cell>
          <cell r="R908">
            <v>9037.7900000000009</v>
          </cell>
          <cell r="S908" t="str">
            <v>แขวงเชียงใหม่</v>
          </cell>
          <cell r="T908" t="str">
            <v>ผบ829</v>
          </cell>
          <cell r="U908">
            <v>2564</v>
          </cell>
          <cell r="V908" t="str">
            <v>ผบ1066</v>
          </cell>
          <cell r="W908">
            <v>2564</v>
          </cell>
          <cell r="AA908">
            <v>6</v>
          </cell>
          <cell r="AB908">
            <v>7</v>
          </cell>
          <cell r="AC908">
            <v>2564</v>
          </cell>
          <cell r="BB908" t="str">
            <v>สืบทรัพย์ 25/03/67//ลงผล6/4/67//</v>
          </cell>
          <cell r="BC908" t="str">
            <v/>
          </cell>
          <cell r="BD908" t="str">
            <v/>
          </cell>
          <cell r="BE908" t="str">
            <v/>
          </cell>
          <cell r="BF908" t="str">
            <v/>
          </cell>
          <cell r="BG908" t="str">
            <v/>
          </cell>
          <cell r="BH908" t="str">
            <v/>
          </cell>
          <cell r="BI908" t="str">
            <v/>
          </cell>
          <cell r="BJ908" t="str">
            <v/>
          </cell>
          <cell r="BK908" t="str">
            <v/>
          </cell>
          <cell r="BL908" t="str">
            <v/>
          </cell>
          <cell r="BM908" t="str">
            <v/>
          </cell>
          <cell r="BN908" t="str">
            <v/>
          </cell>
          <cell r="BO908" t="str">
            <v/>
          </cell>
          <cell r="BP908" t="str">
            <v/>
          </cell>
          <cell r="BQ908" t="str">
            <v/>
          </cell>
          <cell r="BR908" t="str">
            <v/>
          </cell>
          <cell r="BS908" t="str">
            <v/>
          </cell>
          <cell r="BT908" t="str">
            <v>นายไพสนธ์ เกษมสุข</v>
          </cell>
          <cell r="BU908">
            <v>883263011140</v>
          </cell>
          <cell r="BV908"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8" t="str">
            <v>จำเลยที่ 1
คู่สมรสจำเลยที่ 1
จำเลยที่ 2
คู่สมรสจำเลยที่ 2
จำเลยที่ 3
คู่สมรสจำเลยที่ 3</v>
          </cell>
          <cell r="BX908" t="str">
            <v>3-5002-00637-54-1
3-5002-00780-50-6
3-5002-00736-56-6
3-5012-00405-95-1
3-5002-00738-95-0
3-5002-00737-22-8</v>
          </cell>
          <cell r="BY908"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8" t="str">
            <v>พบ</v>
          </cell>
          <cell r="CB908">
            <v>6</v>
          </cell>
        </row>
        <row r="909">
          <cell r="B909">
            <v>2381</v>
          </cell>
          <cell r="C909">
            <v>904</v>
          </cell>
          <cell r="D909">
            <v>19</v>
          </cell>
          <cell r="E909">
            <v>12</v>
          </cell>
          <cell r="F909">
            <v>2566</v>
          </cell>
          <cell r="G909">
            <v>800090479745</v>
          </cell>
          <cell r="H909" t="str">
            <v>นางสาว</v>
          </cell>
          <cell r="I909" t="str">
            <v>วิภาวี</v>
          </cell>
          <cell r="J909" t="str">
            <v>ดวงเนตร</v>
          </cell>
          <cell r="K909">
            <v>1102700727425</v>
          </cell>
          <cell r="L909" t="str">
            <v>จอมทอง</v>
          </cell>
          <cell r="M909" t="str">
            <v>เชียงใหม่ 3</v>
          </cell>
          <cell r="N909">
            <v>8</v>
          </cell>
          <cell r="O909" t="str">
            <v>สินเชื่อแก้ไขปัญหาหนี้นอกระบบPSA</v>
          </cell>
          <cell r="P909" t="str">
            <v>1.บุคคลค้ำประกัน</v>
          </cell>
          <cell r="Q909">
            <v>28297.72</v>
          </cell>
          <cell r="R909">
            <v>6156.3</v>
          </cell>
          <cell r="S909" t="str">
            <v>จังหวัดฮอด</v>
          </cell>
          <cell r="T909" t="str">
            <v>ผบE506</v>
          </cell>
          <cell r="U909">
            <v>2564</v>
          </cell>
          <cell r="V909" t="str">
            <v>ผบE629</v>
          </cell>
          <cell r="W909">
            <v>2564</v>
          </cell>
          <cell r="AA909">
            <v>25</v>
          </cell>
          <cell r="AB909">
            <v>10</v>
          </cell>
          <cell r="AC909">
            <v>2564</v>
          </cell>
          <cell r="BB909" t="str">
            <v>สืบทรัพย์ 22/03/67//ลงผล19/4/67//ลงผลคัดภาพลักษณ์17/5/2567//รายงานผลรอบที่หนึ่ง17/5/67//</v>
          </cell>
          <cell r="BC909">
            <v>1500</v>
          </cell>
          <cell r="BD909">
            <v>17</v>
          </cell>
          <cell r="BE909">
            <v>1</v>
          </cell>
          <cell r="BF909">
            <v>2568</v>
          </cell>
          <cell r="BG909">
            <v>0</v>
          </cell>
          <cell r="BH909" t="str">
            <v>-</v>
          </cell>
          <cell r="BI909" t="str">
            <v>-</v>
          </cell>
          <cell r="BJ909" t="str">
            <v>-</v>
          </cell>
          <cell r="BK909">
            <v>0</v>
          </cell>
          <cell r="BL909">
            <v>1685</v>
          </cell>
          <cell r="BM909">
            <v>0</v>
          </cell>
          <cell r="BN909">
            <v>25</v>
          </cell>
          <cell r="BO909">
            <v>2</v>
          </cell>
          <cell r="BP909">
            <v>2568</v>
          </cell>
          <cell r="BQ909" t="str">
            <v>-</v>
          </cell>
          <cell r="BR909" t="str">
            <v>-</v>
          </cell>
          <cell r="BS909" t="str">
            <v>-</v>
          </cell>
          <cell r="BT909" t="str">
            <v>นางสาววิภาวี ดวงเนตร</v>
          </cell>
          <cell r="BU909">
            <v>883263011148</v>
          </cell>
          <cell r="BV909" t="str">
            <v>1.นางสาววิภาวี ดวงเนตร
2.นางพิกุล ปัญโญ
3. นาบบุญรัตน์ ปัญโญ
4.นางอำภา ดวงเนตร
5.นายวินัย ดวงเนตร</v>
          </cell>
          <cell r="BW909" t="str">
            <v>จำเลยที่ 1
จำเลยที่ 2
คู่สมรสจำเลยที่ 2
จำเลยที่ 3
คู่สมรสจำเลยที่ 3</v>
          </cell>
          <cell r="BX909" t="str">
            <v xml:space="preserve">1-1027-00727-42-5
3-5012-00894-99-5
3-5012-00015-10-0
3-5002-00070-81-9
3-7002-00146-57-1
</v>
          </cell>
          <cell r="BY90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9" t="str">
            <v>พบ</v>
          </cell>
          <cell r="CB909">
            <v>5</v>
          </cell>
        </row>
        <row r="910">
          <cell r="B910">
            <v>2382</v>
          </cell>
          <cell r="C910">
            <v>905</v>
          </cell>
          <cell r="D910">
            <v>19</v>
          </cell>
          <cell r="E910">
            <v>12</v>
          </cell>
          <cell r="F910">
            <v>2566</v>
          </cell>
          <cell r="G910">
            <v>800070778645</v>
          </cell>
          <cell r="H910" t="str">
            <v>นางสาว</v>
          </cell>
          <cell r="I910" t="str">
            <v>เกศริน</v>
          </cell>
          <cell r="J910" t="str">
            <v>อรุณแก้ว</v>
          </cell>
          <cell r="K910">
            <v>3501300282533</v>
          </cell>
          <cell r="L910" t="str">
            <v>อมก๋อย</v>
          </cell>
          <cell r="M910" t="str">
            <v>เชียงใหม่ 3</v>
          </cell>
          <cell r="N910">
            <v>8</v>
          </cell>
          <cell r="O910" t="str">
            <v>ธนาคารประชาชน</v>
          </cell>
          <cell r="P910" t="str">
            <v>1.บุคคลค้ำประกัน</v>
          </cell>
          <cell r="Q910">
            <v>90000.11</v>
          </cell>
          <cell r="R910">
            <v>19210.91</v>
          </cell>
          <cell r="S910" t="str">
            <v>แขวงเชียงใหม่</v>
          </cell>
          <cell r="T910" t="str">
            <v>ผบ.7139</v>
          </cell>
          <cell r="U910">
            <v>2563</v>
          </cell>
          <cell r="V910" t="str">
            <v>ผบ.3437</v>
          </cell>
          <cell r="W910">
            <v>2563</v>
          </cell>
          <cell r="X910">
            <v>1</v>
          </cell>
          <cell r="Y910">
            <v>6</v>
          </cell>
          <cell r="Z910">
            <v>2564</v>
          </cell>
          <cell r="BB910" t="str">
            <v>สืบทรัพย์ 22/03/67//ลงผล3/4/67//</v>
          </cell>
          <cell r="BC910" t="str">
            <v/>
          </cell>
          <cell r="BD910" t="str">
            <v/>
          </cell>
          <cell r="BE910" t="str">
            <v/>
          </cell>
          <cell r="BF910" t="str">
            <v/>
          </cell>
          <cell r="BG910" t="str">
            <v/>
          </cell>
          <cell r="BH910" t="str">
            <v/>
          </cell>
          <cell r="BI910" t="str">
            <v/>
          </cell>
          <cell r="BJ910" t="str">
            <v/>
          </cell>
          <cell r="BK910" t="str">
            <v/>
          </cell>
          <cell r="BL910" t="str">
            <v/>
          </cell>
          <cell r="BM910" t="str">
            <v/>
          </cell>
          <cell r="BN910" t="str">
            <v/>
          </cell>
          <cell r="BO910" t="str">
            <v/>
          </cell>
          <cell r="BP910" t="str">
            <v/>
          </cell>
          <cell r="BQ910" t="str">
            <v/>
          </cell>
          <cell r="BR910" t="str">
            <v/>
          </cell>
          <cell r="BS910" t="str">
            <v/>
          </cell>
          <cell r="BT910" t="str">
            <v>นางสาวเกศริน อรุณแก้ว</v>
          </cell>
          <cell r="BU910">
            <v>883263011200</v>
          </cell>
          <cell r="BV910" t="str">
            <v>1.นางสาวเกศริน อรุณแก้ว
2.นางสาวกชพร ขาวน้อย</v>
          </cell>
          <cell r="BW910" t="str">
            <v>จำเลขที่ 1
จำเลขที่ 2</v>
          </cell>
          <cell r="BX910" t="str">
            <v>3-5013-00282-53-3
3-5005-00362-76-9</v>
          </cell>
          <cell r="BY910"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10" t="str">
            <v>พบ</v>
          </cell>
          <cell r="CB910">
            <v>2</v>
          </cell>
        </row>
        <row r="911">
          <cell r="B911">
            <v>2383</v>
          </cell>
          <cell r="C911">
            <v>906</v>
          </cell>
          <cell r="D911">
            <v>19</v>
          </cell>
          <cell r="E911">
            <v>12</v>
          </cell>
          <cell r="F911">
            <v>2566</v>
          </cell>
          <cell r="G911">
            <v>800042354467</v>
          </cell>
          <cell r="H911" t="str">
            <v>นาย</v>
          </cell>
          <cell r="I911" t="str">
            <v>กวี</v>
          </cell>
          <cell r="J911" t="str">
            <v>ชงโคผดุง</v>
          </cell>
          <cell r="K911">
            <v>2501800043289</v>
          </cell>
          <cell r="L911" t="str">
            <v>อมก๋อย</v>
          </cell>
          <cell r="M911" t="str">
            <v>เชียงใหม่ 3</v>
          </cell>
          <cell r="N911">
            <v>8</v>
          </cell>
          <cell r="O911" t="str">
            <v>ธนาคารประชาชน</v>
          </cell>
          <cell r="P911" t="str">
            <v>1.บุคคลค้ำประกัน</v>
          </cell>
          <cell r="Q911">
            <v>93467.520000000004</v>
          </cell>
          <cell r="R911">
            <v>15549.02</v>
          </cell>
          <cell r="S911" t="str">
            <v>จังหวัดฮอด</v>
          </cell>
          <cell r="T911" t="str">
            <v>ผบE329</v>
          </cell>
          <cell r="U911">
            <v>2563</v>
          </cell>
          <cell r="V911" t="str">
            <v>ผบE170</v>
          </cell>
          <cell r="W911">
            <v>2563</v>
          </cell>
          <cell r="AA911">
            <v>19</v>
          </cell>
          <cell r="AB911">
            <v>12</v>
          </cell>
          <cell r="AC911">
            <v>2563</v>
          </cell>
          <cell r="BB911" t="str">
            <v>สืบทรัพย์วันที่ 22/3/67//ลงผลวันที่ 26/6/2567</v>
          </cell>
          <cell r="BC911">
            <v>1500</v>
          </cell>
          <cell r="BD911">
            <v>1</v>
          </cell>
          <cell r="BE911">
            <v>7</v>
          </cell>
          <cell r="BF911">
            <v>2567</v>
          </cell>
          <cell r="BG911">
            <v>0</v>
          </cell>
          <cell r="BH911" t="str">
            <v>-</v>
          </cell>
          <cell r="BI911" t="str">
            <v>-</v>
          </cell>
          <cell r="BJ911" t="str">
            <v>-</v>
          </cell>
          <cell r="BK911">
            <v>0</v>
          </cell>
          <cell r="BL911">
            <v>1100</v>
          </cell>
          <cell r="BM911">
            <v>0</v>
          </cell>
          <cell r="BN911">
            <v>28</v>
          </cell>
          <cell r="BO911">
            <v>8</v>
          </cell>
          <cell r="BP911">
            <v>2567</v>
          </cell>
          <cell r="BQ911" t="str">
            <v>-</v>
          </cell>
          <cell r="BR911" t="str">
            <v>-</v>
          </cell>
          <cell r="BS911" t="str">
            <v>-</v>
          </cell>
          <cell r="BT911" t="str">
            <v>นายกวี ชงโคผดุง</v>
          </cell>
          <cell r="BU911">
            <v>883263011070</v>
          </cell>
          <cell r="BV911"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1" t="str">
            <v>จำเลยที่ 1
จำเลยที่ 2
คู่สมรสจำเลยที่ 2
จำเลยที่ 3
คู่สมรสจำเลยที่ 3</v>
          </cell>
          <cell r="BX911" t="str">
            <v>2-5018-00043-28-9
1-5018-00006-99-7
1-5018-00059-67-5
2-5018-0030-74-8
5-5099-00094-60-0</v>
          </cell>
          <cell r="BY91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1" t="str">
            <v>ไม่พบ</v>
          </cell>
        </row>
        <row r="912">
          <cell r="B912">
            <v>2384</v>
          </cell>
          <cell r="C912">
            <v>907</v>
          </cell>
          <cell r="D912">
            <v>19</v>
          </cell>
          <cell r="E912">
            <v>12</v>
          </cell>
          <cell r="F912">
            <v>2566</v>
          </cell>
          <cell r="G912">
            <v>800051831983</v>
          </cell>
          <cell r="H912" t="str">
            <v>นาย</v>
          </cell>
          <cell r="I912" t="str">
            <v>ประเสริฐ</v>
          </cell>
          <cell r="J912" t="str">
            <v>เรือนแก้ว</v>
          </cell>
          <cell r="K912">
            <v>3501800007001</v>
          </cell>
          <cell r="L912" t="str">
            <v>อมก๋อย</v>
          </cell>
          <cell r="M912" t="str">
            <v>เชียงใหม่ 3</v>
          </cell>
          <cell r="N912">
            <v>8</v>
          </cell>
          <cell r="O912" t="str">
            <v>ธนาคารประชาชน</v>
          </cell>
          <cell r="P912" t="str">
            <v>1.บุคคลค้ำประกัน</v>
          </cell>
          <cell r="Q912">
            <v>143386.78</v>
          </cell>
          <cell r="R912">
            <v>20822.98</v>
          </cell>
          <cell r="S912" t="str">
            <v>จังหวัดฮอด</v>
          </cell>
          <cell r="T912" t="str">
            <v>ผบ.1186</v>
          </cell>
          <cell r="U912">
            <v>2562</v>
          </cell>
          <cell r="V912" t="str">
            <v>ผบ.1144</v>
          </cell>
          <cell r="W912">
            <v>2562</v>
          </cell>
          <cell r="AA912">
            <v>18</v>
          </cell>
          <cell r="AB912">
            <v>11</v>
          </cell>
          <cell r="AC912">
            <v>2562</v>
          </cell>
          <cell r="BB912" t="str">
            <v>สืบทรัพย์วันที่ 22/3/67//ลงผลวันที่ 26/6/2567</v>
          </cell>
          <cell r="BC912">
            <v>1200</v>
          </cell>
          <cell r="BD912">
            <v>1</v>
          </cell>
          <cell r="BE912">
            <v>7</v>
          </cell>
          <cell r="BF912">
            <v>2567</v>
          </cell>
          <cell r="BG912">
            <v>0</v>
          </cell>
          <cell r="BH912" t="str">
            <v>-</v>
          </cell>
          <cell r="BI912" t="str">
            <v>-</v>
          </cell>
          <cell r="BJ912" t="str">
            <v>-</v>
          </cell>
          <cell r="BK912">
            <v>0</v>
          </cell>
          <cell r="BL912">
            <v>870</v>
          </cell>
          <cell r="BM912">
            <v>0</v>
          </cell>
          <cell r="BN912">
            <v>28</v>
          </cell>
          <cell r="BO912">
            <v>8</v>
          </cell>
          <cell r="BP912">
            <v>2567</v>
          </cell>
          <cell r="BQ912" t="str">
            <v>-</v>
          </cell>
          <cell r="BR912" t="str">
            <v>-</v>
          </cell>
          <cell r="BS912" t="str">
            <v>-</v>
          </cell>
          <cell r="BT912" t="str">
            <v>นายประเสริฐ เรือนแก้ว</v>
          </cell>
          <cell r="BU912">
            <v>883262010712</v>
          </cell>
          <cell r="BV912" t="str">
            <v>1.นายประเสริฐ   เรือนแก้ว
2.นายดวงรัตน์  เปียงเพี้ยง
3.นางผ่องศรี  แก้วกัน
4.นายกิ่ง  แก้วกัน</v>
          </cell>
          <cell r="BW912" t="str">
            <v>จำเลยที่ 1
จำเลยที่ 2
จำเลยที่ 3
คู่สมรสจำเลยที่ 3</v>
          </cell>
          <cell r="BX912" t="str">
            <v>3-5018-00007-00-1
3-5018-00239-37-9
3-5018-00239-39-4
3-5018-00012-53-5</v>
          </cell>
          <cell r="BY912"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2" t="str">
            <v>ไม่พบ</v>
          </cell>
        </row>
        <row r="913">
          <cell r="B913">
            <v>2385</v>
          </cell>
          <cell r="C913">
            <v>908</v>
          </cell>
          <cell r="D913">
            <v>19</v>
          </cell>
          <cell r="E913">
            <v>12</v>
          </cell>
          <cell r="F913">
            <v>2566</v>
          </cell>
          <cell r="G913">
            <v>800059924152</v>
          </cell>
          <cell r="H913" t="str">
            <v>นาย</v>
          </cell>
          <cell r="I913" t="str">
            <v>อุทัย</v>
          </cell>
          <cell r="J913" t="str">
            <v>เรือนแก้ว</v>
          </cell>
          <cell r="K913">
            <v>1501600069689</v>
          </cell>
          <cell r="L913" t="str">
            <v>อมก๋อย</v>
          </cell>
          <cell r="M913" t="str">
            <v>เชียงใหม่ 3</v>
          </cell>
          <cell r="N913">
            <v>8</v>
          </cell>
          <cell r="O913" t="str">
            <v>ธนาคารประชาชน</v>
          </cell>
          <cell r="P913" t="str">
            <v>1.บุคคลค้ำประกัน</v>
          </cell>
          <cell r="Q913">
            <v>176881</v>
          </cell>
          <cell r="R913">
            <v>24192.35</v>
          </cell>
          <cell r="S913" t="str">
            <v>จังหวัดฮอด</v>
          </cell>
          <cell r="T913" t="str">
            <v>ผบ.1185</v>
          </cell>
          <cell r="U913">
            <v>2562</v>
          </cell>
          <cell r="V913" t="str">
            <v>ผบ.1146</v>
          </cell>
          <cell r="W913">
            <v>2562</v>
          </cell>
          <cell r="AA913">
            <v>18</v>
          </cell>
          <cell r="AB913">
            <v>11</v>
          </cell>
          <cell r="AC913">
            <v>2562</v>
          </cell>
          <cell r="BB913" t="str">
            <v>สืบทรัพย์ 22/03/67//ลงผล3/4/67//</v>
          </cell>
          <cell r="BC913">
            <v>1200</v>
          </cell>
          <cell r="BD913">
            <v>17</v>
          </cell>
          <cell r="BE913">
            <v>1</v>
          </cell>
          <cell r="BF913">
            <v>2568</v>
          </cell>
          <cell r="BG913">
            <v>0</v>
          </cell>
          <cell r="BH913" t="str">
            <v>-</v>
          </cell>
          <cell r="BI913" t="str">
            <v>-</v>
          </cell>
          <cell r="BJ913" t="str">
            <v>-</v>
          </cell>
          <cell r="BK913">
            <v>0</v>
          </cell>
          <cell r="BL913">
            <v>1015</v>
          </cell>
          <cell r="BM913">
            <v>0</v>
          </cell>
          <cell r="BN913" t="str">
            <v/>
          </cell>
          <cell r="BO913" t="str">
            <v/>
          </cell>
          <cell r="BP913" t="str">
            <v/>
          </cell>
          <cell r="BQ913" t="str">
            <v>-</v>
          </cell>
          <cell r="BR913" t="str">
            <v>-</v>
          </cell>
          <cell r="BS913" t="str">
            <v>-</v>
          </cell>
          <cell r="BT913" t="str">
            <v>นายอุทัย เรือนแก้ว</v>
          </cell>
          <cell r="BU913">
            <v>883262010711</v>
          </cell>
          <cell r="BV913" t="str">
            <v>1.นายอุทัย เรือนแก้ว
2.นางสาวอัมรา โกนมูล
3.นายสรยุทธ จันทรา
4.นางสาวปวีณา เรือนแก้ว</v>
          </cell>
          <cell r="BW913" t="str">
            <v xml:space="preserve">จำเลยที่ 1
จำเลยที่ 2
จำเลยที่ 3
คู่สมรสจำเลยที่ 3
</v>
          </cell>
          <cell r="BX913" t="str">
            <v>1-5018-00069-68-9
1-5018-00001-13-8
3-5705-01191-90-9
3-5018-00007-01-9</v>
          </cell>
          <cell r="BY913"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3" t="str">
            <v>ไม่พบ</v>
          </cell>
          <cell r="CB913">
            <v>4</v>
          </cell>
        </row>
        <row r="914">
          <cell r="B914">
            <v>2386</v>
          </cell>
          <cell r="C914">
            <v>909</v>
          </cell>
          <cell r="D914">
            <v>19</v>
          </cell>
          <cell r="E914">
            <v>12</v>
          </cell>
          <cell r="F914">
            <v>2566</v>
          </cell>
          <cell r="G914">
            <v>800039182798</v>
          </cell>
          <cell r="H914" t="str">
            <v>นางสาว</v>
          </cell>
          <cell r="I914" t="str">
            <v>คำแดง</v>
          </cell>
          <cell r="J914" t="str">
            <v>วงษ์จี๋</v>
          </cell>
          <cell r="K914">
            <v>3501800042124</v>
          </cell>
          <cell r="L914" t="str">
            <v>อมก๋อย</v>
          </cell>
          <cell r="M914" t="str">
            <v>เชียงใหม่ 3</v>
          </cell>
          <cell r="N914">
            <v>8</v>
          </cell>
          <cell r="O914" t="str">
            <v>ธนาคารประชาชน</v>
          </cell>
          <cell r="P914" t="str">
            <v>1.บุคคลค้ำประกัน</v>
          </cell>
          <cell r="Q914">
            <v>66155.100000000006</v>
          </cell>
          <cell r="R914">
            <v>24912.28</v>
          </cell>
          <cell r="S914" t="str">
            <v>จังหวัดฮอด</v>
          </cell>
          <cell r="T914" t="str">
            <v>ผบE331</v>
          </cell>
          <cell r="U914">
            <v>2563</v>
          </cell>
          <cell r="V914" t="str">
            <v>ผบE172</v>
          </cell>
          <cell r="W914">
            <v>2563</v>
          </cell>
          <cell r="AA914">
            <v>19</v>
          </cell>
          <cell r="AB914">
            <v>8</v>
          </cell>
          <cell r="AC914">
            <v>2563</v>
          </cell>
          <cell r="BB914" t="str">
            <v>14/05/67//ลงผล 21/5/67//รายงานผล21/5/67</v>
          </cell>
          <cell r="BC914" t="str">
            <v/>
          </cell>
          <cell r="BD914" t="str">
            <v/>
          </cell>
          <cell r="BE914" t="str">
            <v/>
          </cell>
          <cell r="BF914" t="str">
            <v/>
          </cell>
          <cell r="BG914" t="str">
            <v/>
          </cell>
          <cell r="BH914" t="str">
            <v/>
          </cell>
          <cell r="BI914" t="str">
            <v/>
          </cell>
          <cell r="BJ914" t="str">
            <v/>
          </cell>
          <cell r="BK914" t="str">
            <v/>
          </cell>
          <cell r="BL914" t="str">
            <v/>
          </cell>
          <cell r="BM914" t="str">
            <v/>
          </cell>
          <cell r="BN914" t="str">
            <v/>
          </cell>
          <cell r="BO914" t="str">
            <v/>
          </cell>
          <cell r="BP914" t="str">
            <v/>
          </cell>
          <cell r="BQ914" t="str">
            <v/>
          </cell>
          <cell r="BR914" t="str">
            <v/>
          </cell>
          <cell r="BS914" t="str">
            <v/>
          </cell>
          <cell r="BT914" t="str">
            <v>นางสาวคำแดง วงษ์จี๋</v>
          </cell>
          <cell r="BU914">
            <v>883263011064</v>
          </cell>
          <cell r="BV914"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4" t="str">
            <v>จำเลยที่ 1
จำเลยที่ 2
คู่สมรสจำเลยที่ 2
จำเลยที่ 3
คู่สมรสจำเลยที่ 3</v>
          </cell>
          <cell r="BX914" t="str">
            <v xml:space="preserve">3-5018-00042-12-4
1-5099-00658--98-5
1-5299-00210-65-8
3-5018-00043-30-9
3-6501-01351-41-0
</v>
          </cell>
          <cell r="BY91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4" t="str">
            <v>ใม่พบ</v>
          </cell>
          <cell r="CB914">
            <v>5</v>
          </cell>
        </row>
        <row r="915">
          <cell r="B915">
            <v>2387</v>
          </cell>
          <cell r="C915">
            <v>910</v>
          </cell>
          <cell r="D915">
            <v>19</v>
          </cell>
          <cell r="E915">
            <v>12</v>
          </cell>
          <cell r="F915">
            <v>2566</v>
          </cell>
          <cell r="G915">
            <v>800039070183</v>
          </cell>
          <cell r="H915" t="str">
            <v>นางสาว</v>
          </cell>
          <cell r="I915" t="str">
            <v>นิพาพร</v>
          </cell>
          <cell r="J915" t="str">
            <v>ใจเป็ง</v>
          </cell>
          <cell r="K915">
            <v>3501700225707</v>
          </cell>
          <cell r="L915" t="str">
            <v>ดอยเต่า</v>
          </cell>
          <cell r="M915" t="str">
            <v>เชียงใหม่ 3</v>
          </cell>
          <cell r="N915">
            <v>8</v>
          </cell>
          <cell r="O915" t="str">
            <v>สินเชื่อองค์กรชุมชน</v>
          </cell>
          <cell r="P915" t="str">
            <v>1.บุคคลค้ำประกัน</v>
          </cell>
          <cell r="S915" t="str">
            <v>จังหวัดฮอด</v>
          </cell>
          <cell r="T915" t="str">
            <v>ผบ.353</v>
          </cell>
          <cell r="U915">
            <v>2561</v>
          </cell>
          <cell r="V915" t="str">
            <v>ผบ.444</v>
          </cell>
          <cell r="W915">
            <v>2561</v>
          </cell>
          <cell r="X915">
            <v>2</v>
          </cell>
          <cell r="Y915">
            <v>7</v>
          </cell>
          <cell r="Z915">
            <v>2561</v>
          </cell>
          <cell r="BC915">
            <v>1200</v>
          </cell>
          <cell r="BD915">
            <v>9</v>
          </cell>
          <cell r="BE915">
            <v>8</v>
          </cell>
          <cell r="BF915">
            <v>2567</v>
          </cell>
          <cell r="BG915">
            <v>0</v>
          </cell>
          <cell r="BH915" t="str">
            <v>-</v>
          </cell>
          <cell r="BI915" t="str">
            <v>-</v>
          </cell>
          <cell r="BJ915" t="str">
            <v>-</v>
          </cell>
          <cell r="BK915">
            <v>0</v>
          </cell>
          <cell r="BL915">
            <v>1150</v>
          </cell>
          <cell r="BM915">
            <v>0</v>
          </cell>
          <cell r="BN915" t="str">
            <v/>
          </cell>
          <cell r="BO915" t="str">
            <v/>
          </cell>
          <cell r="BP915" t="str">
            <v/>
          </cell>
          <cell r="BQ915" t="str">
            <v>-</v>
          </cell>
          <cell r="BR915" t="str">
            <v>-</v>
          </cell>
          <cell r="BS915" t="str">
            <v>-</v>
          </cell>
          <cell r="BT915" t="str">
            <v>นางสาวนิพาพร ใจเป็ง</v>
          </cell>
          <cell r="BU915">
            <v>823761010008</v>
          </cell>
          <cell r="BV915" t="str">
            <v xml:space="preserve">1.นางนิภาพร  ใจเป็ง
2.นายสวัสดิ์  ใจเป็ง
3.นางแสงเทียน  วีแลน
4.นายศรีลา  ต๊ะเหมย
</v>
          </cell>
          <cell r="BW915" t="str">
            <v xml:space="preserve">จำเลยที่ 1
คู่สมรสจำเลยที่ 1
จำเลยที่2
จำเลยที่ 3
</v>
          </cell>
          <cell r="BX915" t="str">
            <v xml:space="preserve">3-5017-00225-70-7
3-5017-00217-39-9
3-5017-00182-26-9
3-5017-00221-70-1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row>
        <row r="916">
          <cell r="B916">
            <v>2388</v>
          </cell>
          <cell r="C916">
            <v>911</v>
          </cell>
          <cell r="D916">
            <v>19</v>
          </cell>
          <cell r="E916">
            <v>12</v>
          </cell>
          <cell r="F916">
            <v>2566</v>
          </cell>
          <cell r="G916">
            <v>800044383308</v>
          </cell>
          <cell r="H916" t="str">
            <v>นาง</v>
          </cell>
          <cell r="I916" t="str">
            <v>วรรณา</v>
          </cell>
          <cell r="J916" t="str">
            <v>กิจรัตนี</v>
          </cell>
          <cell r="K916">
            <v>3141200419476</v>
          </cell>
          <cell r="L916" t="str">
            <v>ดอยเต่า</v>
          </cell>
          <cell r="M916" t="str">
            <v>เชียงใหม่ 3</v>
          </cell>
          <cell r="N916">
            <v>8</v>
          </cell>
          <cell r="O916" t="str">
            <v>พัฒนาองค์กรชุมชน</v>
          </cell>
          <cell r="P916" t="str">
            <v>1.บุคคลค้ำประกัน</v>
          </cell>
          <cell r="Q916">
            <v>186506.71</v>
          </cell>
          <cell r="R916">
            <v>46146.080000000002</v>
          </cell>
          <cell r="S916" t="str">
            <v>จังหวัดฮอด</v>
          </cell>
          <cell r="T916" t="str">
            <v>ผบ.354</v>
          </cell>
          <cell r="U916">
            <v>2561</v>
          </cell>
          <cell r="V916" t="str">
            <v>ผบ.517</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860</v>
          </cell>
          <cell r="BM916">
            <v>0</v>
          </cell>
          <cell r="BN916" t="str">
            <v/>
          </cell>
          <cell r="BO916" t="str">
            <v/>
          </cell>
          <cell r="BP916" t="str">
            <v/>
          </cell>
          <cell r="BQ916" t="str">
            <v>-</v>
          </cell>
          <cell r="BR916" t="str">
            <v>-</v>
          </cell>
          <cell r="BS916" t="str">
            <v>-</v>
          </cell>
          <cell r="BT916" t="str">
            <v>นางวรรณา กิจรัตนี</v>
          </cell>
          <cell r="BU916">
            <v>823761010033</v>
          </cell>
          <cell r="BV916" t="str">
            <v xml:space="preserve">1.นางวรรณา  กิจรัตนี
2.นายวรวุฒิ  ตาแสน
3.นายไพทูลย์  แปงเจอร์
4.นางจันทร  แปงเจอร์
</v>
          </cell>
          <cell r="BW916" t="str">
            <v xml:space="preserve">จำเลยที่ 1
จำเลยที่ 2
จำเลยที่ 3
คู่สมรสจำเลยที่ 3
</v>
          </cell>
          <cell r="BX916" t="str">
            <v xml:space="preserve">3-1412-00419-47-6
3-5017-00184-71-7
3-5017-00185-20-9
3-34-03-00186-48-9
</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row>
        <row r="917">
          <cell r="B917">
            <v>2389</v>
          </cell>
          <cell r="C917">
            <v>912</v>
          </cell>
          <cell r="D917">
            <v>19</v>
          </cell>
          <cell r="E917">
            <v>12</v>
          </cell>
          <cell r="F917">
            <v>2566</v>
          </cell>
          <cell r="G917">
            <v>800047767283</v>
          </cell>
          <cell r="H917" t="str">
            <v>นางสาว</v>
          </cell>
          <cell r="I917" t="str">
            <v>รำไพ</v>
          </cell>
          <cell r="J917" t="str">
            <v>โพธิสัตย์</v>
          </cell>
          <cell r="K917">
            <v>3501700079000</v>
          </cell>
          <cell r="L917" t="str">
            <v>ดอยเต่า</v>
          </cell>
          <cell r="M917" t="str">
            <v>เชียงใหม่ 3</v>
          </cell>
          <cell r="N917">
            <v>8</v>
          </cell>
          <cell r="O917" t="str">
            <v>ธนาคารประชาชน</v>
          </cell>
          <cell r="P917" t="str">
            <v>1.บุคคลค้ำประกัน</v>
          </cell>
          <cell r="Q917">
            <v>47204.78</v>
          </cell>
          <cell r="R917">
            <v>10793.42</v>
          </cell>
          <cell r="S917" t="str">
            <v>จังหวัดฮอด</v>
          </cell>
          <cell r="T917" t="str">
            <v>ผบ352</v>
          </cell>
          <cell r="U917">
            <v>2561</v>
          </cell>
          <cell r="V917" t="str">
            <v>ผบ.516</v>
          </cell>
          <cell r="W917">
            <v>2561</v>
          </cell>
          <cell r="AA917">
            <v>2</v>
          </cell>
          <cell r="AB917">
            <v>8</v>
          </cell>
          <cell r="AC917">
            <v>2561</v>
          </cell>
          <cell r="BC917">
            <v>1200</v>
          </cell>
          <cell r="BD917">
            <v>9</v>
          </cell>
          <cell r="BE917">
            <v>8</v>
          </cell>
          <cell r="BF917">
            <v>2567</v>
          </cell>
          <cell r="BG917">
            <v>0</v>
          </cell>
          <cell r="BH917" t="str">
            <v>-</v>
          </cell>
          <cell r="BI917" t="str">
            <v>-</v>
          </cell>
          <cell r="BJ917" t="str">
            <v>-</v>
          </cell>
          <cell r="BK917">
            <v>0</v>
          </cell>
          <cell r="BL917">
            <v>880</v>
          </cell>
          <cell r="BM917">
            <v>0</v>
          </cell>
          <cell r="BN917" t="str">
            <v/>
          </cell>
          <cell r="BO917" t="str">
            <v/>
          </cell>
          <cell r="BP917" t="str">
            <v/>
          </cell>
          <cell r="BQ917" t="str">
            <v>-</v>
          </cell>
          <cell r="BR917" t="str">
            <v>-</v>
          </cell>
          <cell r="BS917" t="str">
            <v>-</v>
          </cell>
          <cell r="BT917" t="str">
            <v>นางสาวรำไพ โพธิสัตย์</v>
          </cell>
          <cell r="BU917">
            <v>823761010009</v>
          </cell>
          <cell r="BV917" t="str">
            <v>1.นางสาวรำไพ  โพธิสัตย์
2.นางสาวทัศนีย์  โพธิสัตย์
3.นางประภาพน  ปวนปินตา
4.นายธนิต  ปวนปินตา</v>
          </cell>
          <cell r="BW917" t="str">
            <v xml:space="preserve">จำเลยที่ 1
จำเลยที่ 2
จำเลยที่ 3
คู่สมรสจำเลยที่ 3
</v>
          </cell>
          <cell r="BX917" t="str">
            <v>3-5017-00079-00-0
3-5017-00079-01-8
3-5017-00077-64-3
3-5017-00072-02-1</v>
          </cell>
          <cell r="BY9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7" t="str">
            <v>ไม่พบทรัพย์</v>
          </cell>
          <cell r="CA917" t="str">
            <v>พบ</v>
          </cell>
        </row>
        <row r="918">
          <cell r="B918">
            <v>2390</v>
          </cell>
          <cell r="C918">
            <v>913</v>
          </cell>
          <cell r="D918">
            <v>19</v>
          </cell>
          <cell r="E918">
            <v>12</v>
          </cell>
          <cell r="F918">
            <v>2566</v>
          </cell>
          <cell r="G918">
            <v>800071086105</v>
          </cell>
          <cell r="H918" t="str">
            <v>นาง</v>
          </cell>
          <cell r="I918" t="str">
            <v>วรรณา</v>
          </cell>
          <cell r="J918" t="str">
            <v>ปัญญา</v>
          </cell>
          <cell r="K918">
            <v>3500200469690</v>
          </cell>
          <cell r="L918" t="str">
            <v>จอมทอง</v>
          </cell>
          <cell r="M918" t="str">
            <v>เชียงใหม่ 3</v>
          </cell>
          <cell r="N918">
            <v>8</v>
          </cell>
          <cell r="O918" t="str">
            <v>ธนาคารประชาชน</v>
          </cell>
          <cell r="P918" t="str">
            <v>4.ไม่มีหลักประกัน</v>
          </cell>
          <cell r="Q918">
            <v>39972.47</v>
          </cell>
          <cell r="R918">
            <v>7857.82</v>
          </cell>
          <cell r="S918" t="str">
            <v>จังหวัดฮอด</v>
          </cell>
          <cell r="T918" t="str">
            <v>ผบ.1157</v>
          </cell>
          <cell r="U918">
            <v>2562</v>
          </cell>
          <cell r="V918" t="str">
            <v>ผบ.1118</v>
          </cell>
          <cell r="W918">
            <v>2562</v>
          </cell>
          <cell r="AA918">
            <v>18</v>
          </cell>
          <cell r="AB918">
            <v>11</v>
          </cell>
          <cell r="AC918">
            <v>2562</v>
          </cell>
          <cell r="BC918">
            <v>600</v>
          </cell>
          <cell r="BD918">
            <v>17</v>
          </cell>
          <cell r="BE918">
            <v>1</v>
          </cell>
          <cell r="BF918">
            <v>2568</v>
          </cell>
          <cell r="BG918">
            <v>0</v>
          </cell>
          <cell r="BH918" t="str">
            <v>-</v>
          </cell>
          <cell r="BI918" t="str">
            <v>-</v>
          </cell>
          <cell r="BJ918" t="str">
            <v>-</v>
          </cell>
          <cell r="BK918">
            <v>0</v>
          </cell>
          <cell r="BL918">
            <v>420</v>
          </cell>
          <cell r="BM918">
            <v>0</v>
          </cell>
          <cell r="BN918">
            <v>21</v>
          </cell>
          <cell r="BO918">
            <v>2</v>
          </cell>
          <cell r="BP918">
            <v>2568</v>
          </cell>
          <cell r="BQ918" t="str">
            <v>-</v>
          </cell>
          <cell r="BR918" t="str">
            <v>-</v>
          </cell>
          <cell r="BS918" t="str">
            <v>-</v>
          </cell>
          <cell r="BT918" t="str">
            <v>นางวรรณา ปัญญา</v>
          </cell>
          <cell r="BU918">
            <v>883262011839</v>
          </cell>
          <cell r="BV918" t="str">
            <v>1.นางวรรณา ปัญญา
2.นายวิบูลย์ ปัญญา</v>
          </cell>
          <cell r="BW918" t="str">
            <v>จำเลยที่ 1
คู่สมรสจำเลยที่ 1</v>
          </cell>
          <cell r="BX918" t="str">
            <v>3-5002-00469-69-0
3-5012-00713-37-1</v>
          </cell>
          <cell r="BY918" t="str">
            <v>-ไม่พบว่ามีกรรมสิทธิ์ในที่ดิน อ.จอมทอง จ.เชียงใหม่
-ไม่พบว่ามีกรรมสิทธิ์ในที่ดิน อ.จอมทอง จ.เชียงใหม่</v>
          </cell>
          <cell r="BZ918" t="str">
            <v>ไม่พบ</v>
          </cell>
          <cell r="CB918">
            <v>2</v>
          </cell>
        </row>
        <row r="919">
          <cell r="B919">
            <v>2391</v>
          </cell>
          <cell r="C919">
            <v>914</v>
          </cell>
          <cell r="D919">
            <v>19</v>
          </cell>
          <cell r="E919">
            <v>12</v>
          </cell>
          <cell r="F919">
            <v>2566</v>
          </cell>
          <cell r="G919">
            <v>800047456085</v>
          </cell>
          <cell r="H919" t="str">
            <v>นาย</v>
          </cell>
          <cell r="I919" t="str">
            <v>บุญทอง</v>
          </cell>
          <cell r="J919" t="str">
            <v>มงคลเจริญชื่น</v>
          </cell>
          <cell r="K919">
            <v>3500300426925</v>
          </cell>
          <cell r="L919" t="str">
            <v>จอมทอง</v>
          </cell>
          <cell r="M919" t="str">
            <v>เชียงใหม่ 3</v>
          </cell>
          <cell r="N919">
            <v>8</v>
          </cell>
          <cell r="O919" t="str">
            <v>ธนาคารประชาชน</v>
          </cell>
          <cell r="P919" t="str">
            <v>1.บุคคลค้ำประกัน</v>
          </cell>
          <cell r="Q919">
            <v>43735.72</v>
          </cell>
          <cell r="R919">
            <v>10997.29</v>
          </cell>
          <cell r="S919" t="str">
            <v>จังหวัดฮอด</v>
          </cell>
          <cell r="T919" t="str">
            <v>ผบ.1160</v>
          </cell>
          <cell r="U919">
            <v>2562</v>
          </cell>
          <cell r="V919" t="str">
            <v>ผบ.1306</v>
          </cell>
          <cell r="W919">
            <v>2562</v>
          </cell>
          <cell r="X919">
            <v>2</v>
          </cell>
          <cell r="Y919">
            <v>12</v>
          </cell>
          <cell r="Z919">
            <v>2562</v>
          </cell>
          <cell r="BB919" t="str">
            <v>สืบทรัพย์ 22/1/67//ลงผลสืบทรัพย์ 26/3/67//</v>
          </cell>
          <cell r="BC919">
            <v>1800</v>
          </cell>
          <cell r="BD919">
            <v>1</v>
          </cell>
          <cell r="BE919">
            <v>7</v>
          </cell>
          <cell r="BF919">
            <v>2567</v>
          </cell>
          <cell r="BG919">
            <v>0</v>
          </cell>
          <cell r="BH919" t="str">
            <v>-</v>
          </cell>
          <cell r="BI919" t="str">
            <v>-</v>
          </cell>
          <cell r="BJ919" t="str">
            <v>-</v>
          </cell>
          <cell r="BK919">
            <v>0</v>
          </cell>
          <cell r="BL919">
            <v>1520</v>
          </cell>
          <cell r="BM919">
            <v>0</v>
          </cell>
          <cell r="BN919">
            <v>12</v>
          </cell>
          <cell r="BO919">
            <v>9</v>
          </cell>
          <cell r="BP919">
            <v>2567</v>
          </cell>
          <cell r="BQ919" t="str">
            <v>-</v>
          </cell>
          <cell r="BR919" t="str">
            <v>-</v>
          </cell>
          <cell r="BS919" t="str">
            <v>-</v>
          </cell>
          <cell r="BT919" t="str">
            <v>นายบุญทอง มงคลเจริญชื่น</v>
          </cell>
          <cell r="BU919">
            <v>883262011840</v>
          </cell>
          <cell r="BV919"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9" t="str">
            <v>จำเลยที่ 1
คู่สมรสจำเลยที่ 1
จำเลยที่ 2
คู่สมรสจำเลยที่ 2
จำเลยที่ 3
คู่สมรสจำเลยที่ 3</v>
          </cell>
          <cell r="BX919" t="str">
            <v>3-5003-00426-92-5
5-5002-00021-91-1
3-50009-01049-36-1
3-5002-00298-89-5
3-5002-00504-49-5
3-5805-00124-95-7</v>
          </cell>
          <cell r="BY91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9" t="str">
            <v>ไม่พบ</v>
          </cell>
        </row>
        <row r="920">
          <cell r="B920">
            <v>2392</v>
          </cell>
          <cell r="C920">
            <v>915</v>
          </cell>
          <cell r="D920">
            <v>19</v>
          </cell>
          <cell r="E920">
            <v>12</v>
          </cell>
          <cell r="F920">
            <v>2566</v>
          </cell>
          <cell r="G920">
            <v>800043081150</v>
          </cell>
          <cell r="H920" t="str">
            <v>นาย</v>
          </cell>
          <cell r="I920" t="str">
            <v>บุญเลิศ</v>
          </cell>
          <cell r="J920" t="str">
            <v>เหมยเขียว</v>
          </cell>
          <cell r="K920">
            <v>3501200923111</v>
          </cell>
          <cell r="L920" t="str">
            <v>จอมทอง</v>
          </cell>
          <cell r="M920" t="str">
            <v>เชียงใหม่ 3</v>
          </cell>
          <cell r="N920">
            <v>8</v>
          </cell>
          <cell r="O920" t="str">
            <v>ธนาคารประชาชน</v>
          </cell>
          <cell r="P920" t="str">
            <v>1.บุคคลค้ำประกัน</v>
          </cell>
          <cell r="Q920">
            <v>78073.55</v>
          </cell>
          <cell r="R920">
            <v>9866.7800000000007</v>
          </cell>
          <cell r="S920" t="str">
            <v>แขวงเชียงใหม่</v>
          </cell>
          <cell r="T920" t="str">
            <v>ผบ10376</v>
          </cell>
          <cell r="U920">
            <v>2562</v>
          </cell>
          <cell r="V920" t="str">
            <v>ผบ.11416</v>
          </cell>
          <cell r="W920">
            <v>2562</v>
          </cell>
          <cell r="AA920">
            <v>5</v>
          </cell>
          <cell r="AB920">
            <v>11</v>
          </cell>
          <cell r="AC920">
            <v>2562</v>
          </cell>
          <cell r="BB920" t="str">
            <v>สืบทรัพย์ 25/03/67//ลงผล9/4/67//ลงผลภาพลักษณ์22/4/67</v>
          </cell>
          <cell r="BC920" t="str">
            <v/>
          </cell>
          <cell r="BD920" t="str">
            <v/>
          </cell>
          <cell r="BE920" t="str">
            <v/>
          </cell>
          <cell r="BF920" t="str">
            <v/>
          </cell>
          <cell r="BG920" t="str">
            <v/>
          </cell>
          <cell r="BH920" t="str">
            <v/>
          </cell>
          <cell r="BI920" t="str">
            <v/>
          </cell>
          <cell r="BJ920" t="str">
            <v/>
          </cell>
          <cell r="BK920" t="str">
            <v/>
          </cell>
          <cell r="BL920" t="str">
            <v/>
          </cell>
          <cell r="BM920" t="str">
            <v/>
          </cell>
          <cell r="BN920" t="str">
            <v/>
          </cell>
          <cell r="BO920" t="str">
            <v/>
          </cell>
          <cell r="BP920" t="str">
            <v/>
          </cell>
          <cell r="BQ920" t="str">
            <v/>
          </cell>
          <cell r="BR920" t="str">
            <v/>
          </cell>
          <cell r="BS920" t="str">
            <v/>
          </cell>
          <cell r="BT920" t="str">
            <v>นายบุญเลิศ เหมยเขียว</v>
          </cell>
          <cell r="BU920">
            <v>883262011841</v>
          </cell>
          <cell r="BV920"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20" t="str">
            <v>จำเลยที่ 1
คู่สมรสจำเลยที่ 1
จำเลยที่ 2
คู่สมรสจำเลยที่ 2
จำเลยที่ 3
คู่สมรสจำเลยที่ 3</v>
          </cell>
          <cell r="BX920" t="str">
            <v xml:space="preserve">3-5012-00923-11-1
3-5002-00315-82-0
3-5002-00315-92-7
3-5002-00384-87-2
3-5002-00315-09-9
3-5012-00948-39-4
</v>
          </cell>
          <cell r="BY920"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20" t="str">
            <v xml:space="preserve">พบ
</v>
          </cell>
          <cell r="CB920">
            <v>6</v>
          </cell>
        </row>
        <row r="921">
          <cell r="B921">
            <v>2393</v>
          </cell>
          <cell r="C921">
            <v>916</v>
          </cell>
          <cell r="D921">
            <v>19</v>
          </cell>
          <cell r="E921">
            <v>12</v>
          </cell>
          <cell r="F921">
            <v>2566</v>
          </cell>
          <cell r="G921">
            <v>800047424570</v>
          </cell>
          <cell r="H921" t="str">
            <v>นางสาว</v>
          </cell>
          <cell r="I921" t="str">
            <v>ภรณ์ทิพย์</v>
          </cell>
          <cell r="J921" t="str">
            <v>พัลวัลย์</v>
          </cell>
          <cell r="K921">
            <v>1500200128284</v>
          </cell>
          <cell r="L921" t="str">
            <v>จอมทอง</v>
          </cell>
          <cell r="M921" t="str">
            <v>เชียงใหม่ 3</v>
          </cell>
          <cell r="N921">
            <v>8</v>
          </cell>
          <cell r="O921" t="str">
            <v>ธนาคารประชาชน</v>
          </cell>
          <cell r="P921" t="str">
            <v>1.บุคคลค้ำประกัน</v>
          </cell>
          <cell r="Q921">
            <v>53895.29</v>
          </cell>
          <cell r="R921">
            <v>12126.77</v>
          </cell>
          <cell r="S921" t="str">
            <v>จังหวัดฮอด</v>
          </cell>
          <cell r="T921" t="str">
            <v>ผบE259</v>
          </cell>
          <cell r="U921">
            <v>2563</v>
          </cell>
          <cell r="V921" t="str">
            <v>ผบE127</v>
          </cell>
          <cell r="W921">
            <v>2563</v>
          </cell>
          <cell r="AA921">
            <v>13</v>
          </cell>
          <cell r="AB921">
            <v>8</v>
          </cell>
          <cell r="AC921">
            <v>2563</v>
          </cell>
          <cell r="BB921" t="str">
            <v>สืบทรัพย์22/1/67//บันทึกผลสืบทรัพย์26/3/2567</v>
          </cell>
          <cell r="BC921">
            <v>1200</v>
          </cell>
          <cell r="BD921">
            <v>5</v>
          </cell>
          <cell r="BE921">
            <v>7</v>
          </cell>
          <cell r="BF921">
            <v>2567</v>
          </cell>
          <cell r="BG921">
            <v>0</v>
          </cell>
          <cell r="BH921" t="str">
            <v>-</v>
          </cell>
          <cell r="BI921" t="str">
            <v>-</v>
          </cell>
          <cell r="BJ921" t="str">
            <v>-</v>
          </cell>
          <cell r="BK921">
            <v>0</v>
          </cell>
          <cell r="BL921">
            <v>1035</v>
          </cell>
          <cell r="BM921">
            <v>0</v>
          </cell>
          <cell r="BN921">
            <v>14</v>
          </cell>
          <cell r="BO921">
            <v>8</v>
          </cell>
          <cell r="BP921">
            <v>2567</v>
          </cell>
          <cell r="BQ921" t="str">
            <v>-</v>
          </cell>
          <cell r="BR921" t="str">
            <v>-</v>
          </cell>
          <cell r="BS921" t="str">
            <v>-</v>
          </cell>
          <cell r="BT921" t="str">
            <v>นางสาวภรณ์ทิพย์ พัลวัลย์</v>
          </cell>
          <cell r="BU921">
            <v>883263011042</v>
          </cell>
          <cell r="BV921" t="str">
            <v>นางสาวภรทิพย์   พัลวัลย์
นางปัทมาพร  ทิปัญญา
นายวิสุทธิ์  ทิปัญญา
นายณัฐกมล  แสงผ่อง</v>
          </cell>
          <cell r="BW921" t="str">
            <v>จำเลยที่ 1
จำเลยที่ 2
คู่สมรสจำเลยที่ 2
จำเลยที่ 3</v>
          </cell>
          <cell r="BX921" t="str">
            <v>1-5002-00128-28-4
3-5002-00479-36-9
3-5002-00293-61-3
3-2203-00108-78-1</v>
          </cell>
          <cell r="BY921"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1" t="str">
            <v>ไม่พบ</v>
          </cell>
        </row>
        <row r="922">
          <cell r="B922">
            <v>2394</v>
          </cell>
          <cell r="C922">
            <v>917</v>
          </cell>
          <cell r="D922">
            <v>19</v>
          </cell>
          <cell r="E922">
            <v>12</v>
          </cell>
          <cell r="F922">
            <v>2566</v>
          </cell>
          <cell r="G922">
            <v>800075260342</v>
          </cell>
          <cell r="H922" t="str">
            <v>นางสาว</v>
          </cell>
          <cell r="I922" t="str">
            <v>อธิพร</v>
          </cell>
          <cell r="J922" t="str">
            <v>อุปนันต์</v>
          </cell>
          <cell r="K922">
            <v>3500200647121</v>
          </cell>
          <cell r="L922" t="str">
            <v>จอมทอง</v>
          </cell>
          <cell r="M922" t="str">
            <v>เชียงใหม่ 3</v>
          </cell>
          <cell r="N922">
            <v>8</v>
          </cell>
          <cell r="O922" t="str">
            <v>สินเชื่อแก้ไขปัญหาหนี้นอกระบบPSA</v>
          </cell>
          <cell r="P922" t="str">
            <v>1.บุคคลค้ำประกัน</v>
          </cell>
          <cell r="Q922">
            <v>45605.8</v>
          </cell>
          <cell r="R922">
            <v>7980.21</v>
          </cell>
          <cell r="S922" t="str">
            <v>จังหวัดฮอด</v>
          </cell>
          <cell r="T922" t="str">
            <v>ผบ1153</v>
          </cell>
          <cell r="U922">
            <v>2562</v>
          </cell>
          <cell r="V922" t="str">
            <v>ผบ.1119</v>
          </cell>
          <cell r="W922">
            <v>2562</v>
          </cell>
          <cell r="AA922">
            <v>18</v>
          </cell>
          <cell r="AB922">
            <v>11</v>
          </cell>
          <cell r="AC922">
            <v>2562</v>
          </cell>
          <cell r="BB922" t="str">
            <v>สืบทรัพย์ 25/03/67//ลงผล9/4/67//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นางสาวอธิพร อุปนันต์</v>
          </cell>
          <cell r="BU922">
            <v>883262011843</v>
          </cell>
          <cell r="BV922"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2" t="str">
            <v>จำเลยที่ 1
คู่สมรสจำเลยที่ 1
จำเลยที่ 2
คู่สมรสจำเลยที่ 2
จำเลยที่ 3
คู่สมรสจำเลยที่ 3</v>
          </cell>
          <cell r="BX922" t="str">
            <v xml:space="preserve">3-5002-00647-12-1
1-5106-00004-29-9
1-5002-00010-73-9
1-5002-001886-52-7
3-5002-00645-90-1
3-5002-0650-95-5
</v>
          </cell>
          <cell r="BY922"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2" t="str">
            <v xml:space="preserve">พบ
</v>
          </cell>
          <cell r="CB922">
            <v>6</v>
          </cell>
        </row>
        <row r="923">
          <cell r="B923">
            <v>2395</v>
          </cell>
          <cell r="C923">
            <v>918</v>
          </cell>
          <cell r="D923">
            <v>19</v>
          </cell>
          <cell r="E923">
            <v>12</v>
          </cell>
          <cell r="F923">
            <v>2566</v>
          </cell>
          <cell r="G923">
            <v>800080214813</v>
          </cell>
          <cell r="H923" t="str">
            <v>นางสาว</v>
          </cell>
          <cell r="I923" t="str">
            <v>วราภรณ์</v>
          </cell>
          <cell r="J923" t="str">
            <v>ซิระเซ็น</v>
          </cell>
          <cell r="K923">
            <v>1500200020904</v>
          </cell>
          <cell r="L923" t="str">
            <v>จอมทอง</v>
          </cell>
          <cell r="M923" t="str">
            <v>เชียงใหม่ 3</v>
          </cell>
          <cell r="N923">
            <v>8</v>
          </cell>
          <cell r="O923" t="str">
            <v>ธนาคารประชาชน</v>
          </cell>
          <cell r="P923" t="str">
            <v>1.บุคคลค้ำประกัน</v>
          </cell>
          <cell r="Q923">
            <v>66960.5</v>
          </cell>
          <cell r="R923">
            <v>12012.29</v>
          </cell>
          <cell r="S923" t="str">
            <v>จังหวัดฮอด</v>
          </cell>
          <cell r="T923" t="str">
            <v>ผบ1140</v>
          </cell>
          <cell r="U923">
            <v>2562</v>
          </cell>
          <cell r="V923" t="str">
            <v>ผบ.1125</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นางสาววราภรณ์ ซิระเซ็น</v>
          </cell>
          <cell r="BU923">
            <v>883262011845</v>
          </cell>
          <cell r="BV923"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3" t="str">
            <v>จำเลยที่ 1
คู่สมรสจำเลยที่ 1 
จำเลยที่ 2
คู่สมรสจำเลยที่ 2
จำเลยที่ 3
คู่สมรสจำเลยที่ 3</v>
          </cell>
          <cell r="BX923" t="str">
            <v xml:space="preserve">1-5002-00020-90-4
1-5002-00102-52-8
1-5016-00115-46-6
3-5016-00124-53-6
1-5002-00060-36-1
1-5099-00202-55-8
</v>
          </cell>
          <cell r="BY92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3" t="str">
            <v xml:space="preserve">พบ
</v>
          </cell>
          <cell r="CB923">
            <v>6</v>
          </cell>
        </row>
        <row r="924">
          <cell r="B924">
            <v>2396</v>
          </cell>
          <cell r="C924">
            <v>919</v>
          </cell>
          <cell r="D924">
            <v>19</v>
          </cell>
          <cell r="E924">
            <v>12</v>
          </cell>
          <cell r="F924">
            <v>2566</v>
          </cell>
          <cell r="G924">
            <v>800058886352</v>
          </cell>
          <cell r="H924" t="str">
            <v>นางสาว</v>
          </cell>
          <cell r="I924" t="str">
            <v>จิราพร</v>
          </cell>
          <cell r="J924" t="str">
            <v>เกษมสุข</v>
          </cell>
          <cell r="K924">
            <v>2500200021089</v>
          </cell>
          <cell r="L924" t="str">
            <v>จอมทอง</v>
          </cell>
          <cell r="M924" t="str">
            <v>เชียงใหม่ 3</v>
          </cell>
          <cell r="N924">
            <v>8</v>
          </cell>
          <cell r="O924" t="str">
            <v>พัฒนาองค์กรชุมชน (รายบุคคล)</v>
          </cell>
          <cell r="P924" t="str">
            <v>1.บุคคลค้ำประกัน</v>
          </cell>
          <cell r="Q924">
            <v>81392.91</v>
          </cell>
          <cell r="R924">
            <v>19048.150000000001</v>
          </cell>
          <cell r="S924" t="str">
            <v>จังหวัดฮอด</v>
          </cell>
          <cell r="T924" t="str">
            <v>ผบ.1137</v>
          </cell>
          <cell r="U924">
            <v>2562</v>
          </cell>
          <cell r="V924" t="str">
            <v>ผบ.1127</v>
          </cell>
          <cell r="W924">
            <v>2562</v>
          </cell>
          <cell r="AA924">
            <v>18</v>
          </cell>
          <cell r="AB924">
            <v>11</v>
          </cell>
          <cell r="AC924">
            <v>2562</v>
          </cell>
          <cell r="BB924" t="str">
            <v>สืบทรัพย์ 25/03/67//ลงผล3/4/67//</v>
          </cell>
          <cell r="BC924" t="str">
            <v/>
          </cell>
          <cell r="BD924" t="str">
            <v/>
          </cell>
          <cell r="BE924" t="str">
            <v/>
          </cell>
          <cell r="BF924" t="str">
            <v/>
          </cell>
          <cell r="BG924" t="str">
            <v/>
          </cell>
          <cell r="BH924" t="str">
            <v/>
          </cell>
          <cell r="BI924" t="str">
            <v/>
          </cell>
          <cell r="BJ924" t="str">
            <v/>
          </cell>
          <cell r="BK924" t="str">
            <v/>
          </cell>
          <cell r="BL924" t="str">
            <v/>
          </cell>
          <cell r="BM924" t="str">
            <v/>
          </cell>
          <cell r="BN924" t="str">
            <v/>
          </cell>
          <cell r="BO924" t="str">
            <v/>
          </cell>
          <cell r="BP924" t="str">
            <v/>
          </cell>
          <cell r="BQ924" t="str">
            <v/>
          </cell>
          <cell r="BR924" t="str">
            <v/>
          </cell>
          <cell r="BS924" t="str">
            <v/>
          </cell>
          <cell r="BT924" t="str">
            <v>นางสาวจิราพร เกษมสุข</v>
          </cell>
          <cell r="BU924">
            <v>883262011790</v>
          </cell>
          <cell r="BV924" t="str">
            <v>1.นางสาวจิราพร เกษมสุข
2.นางยุพิน อัญชลีไพบูลย์
3.นางวรณ์ หลวงคณะ
4.นายนพ หลวงคณะ
5.นางสาวศรีพัน อินต๊ะวงศ์</v>
          </cell>
          <cell r="BW924" t="str">
            <v xml:space="preserve">จำเลยที่ 1
จำเลยที่ 2 
จำเลยที่ 3
คู่สมรสจำเลยที่ 3
จำเลยที่ 4
</v>
          </cell>
          <cell r="BX924" t="str">
            <v>2-5002-00021-08-9
3-5002-00637-46-1
3-5009-00805-33-1
3-5009-00805-32-3
5-5002-90009-52-5</v>
          </cell>
          <cell r="BY92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4" t="str">
            <v>พบ</v>
          </cell>
          <cell r="CB924">
            <v>5</v>
          </cell>
        </row>
        <row r="925">
          <cell r="B925">
            <v>2397</v>
          </cell>
          <cell r="C925">
            <v>920</v>
          </cell>
          <cell r="D925">
            <v>19</v>
          </cell>
          <cell r="E925">
            <v>12</v>
          </cell>
          <cell r="F925">
            <v>2566</v>
          </cell>
          <cell r="G925">
            <v>800077882614</v>
          </cell>
          <cell r="H925" t="str">
            <v>นาย</v>
          </cell>
          <cell r="I925" t="str">
            <v>เอนก</v>
          </cell>
          <cell r="J925" t="str">
            <v>สีทองบูรณ์</v>
          </cell>
          <cell r="K925">
            <v>1501200004187</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29165.79</v>
          </cell>
          <cell r="R925">
            <v>5373.1</v>
          </cell>
          <cell r="S925" t="str">
            <v>แขวงเชียงใหม่</v>
          </cell>
          <cell r="T925" t="str">
            <v>ผบ10379</v>
          </cell>
          <cell r="U925">
            <v>2562</v>
          </cell>
          <cell r="V925" t="str">
            <v>ผบ.11323</v>
          </cell>
          <cell r="W925">
            <v>2562</v>
          </cell>
          <cell r="AA925">
            <v>4</v>
          </cell>
          <cell r="AB925">
            <v>11</v>
          </cell>
          <cell r="AC925">
            <v>2562</v>
          </cell>
          <cell r="BC925">
            <v>900</v>
          </cell>
          <cell r="BD925">
            <v>17</v>
          </cell>
          <cell r="BE925">
            <v>1</v>
          </cell>
          <cell r="BF925">
            <v>2568</v>
          </cell>
          <cell r="BG925">
            <v>0</v>
          </cell>
          <cell r="BH925" t="str">
            <v>-</v>
          </cell>
          <cell r="BI925" t="str">
            <v>-</v>
          </cell>
          <cell r="BJ925" t="str">
            <v>-</v>
          </cell>
          <cell r="BK925">
            <v>0</v>
          </cell>
          <cell r="BL925">
            <v>630</v>
          </cell>
          <cell r="BM925">
            <v>0</v>
          </cell>
          <cell r="BN925">
            <v>24</v>
          </cell>
          <cell r="BO925">
            <v>2</v>
          </cell>
          <cell r="BP925">
            <v>2568</v>
          </cell>
          <cell r="BQ925" t="str">
            <v>-</v>
          </cell>
          <cell r="BR925" t="str">
            <v>-</v>
          </cell>
          <cell r="BS925" t="str">
            <v>-</v>
          </cell>
          <cell r="BT925" t="str">
            <v>นายเอนก สีทองบูรณ์</v>
          </cell>
          <cell r="BU925">
            <v>883262011788</v>
          </cell>
          <cell r="BV925" t="str">
            <v>1.นายเอนก ศีทองบูรณ์
2.นางภริกา พงศ์เมฆินทร์
3. นางเกษม พงศ์เมฆินทร์</v>
          </cell>
          <cell r="BW925" t="str">
            <v>จำเลยที่ 1
จำเลยที่ 2
คู่สมรสจำเลยที่ 2</v>
          </cell>
          <cell r="BX925" t="str">
            <v xml:space="preserve">1-5012-00004-18-7
3-5002-00819-83-6
3-5002--00339-11-7
</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5" t="str">
            <v>ไม่พบ</v>
          </cell>
          <cell r="CB925">
            <v>3</v>
          </cell>
        </row>
        <row r="926">
          <cell r="B926">
            <v>2398</v>
          </cell>
          <cell r="C926">
            <v>921</v>
          </cell>
          <cell r="D926">
            <v>19</v>
          </cell>
          <cell r="E926">
            <v>12</v>
          </cell>
          <cell r="F926">
            <v>2566</v>
          </cell>
          <cell r="G926">
            <v>800077096702</v>
          </cell>
          <cell r="H926" t="str">
            <v>นางสาว</v>
          </cell>
          <cell r="I926" t="str">
            <v>สุพัตรา</v>
          </cell>
          <cell r="J926" t="str">
            <v>สุพรรณ์</v>
          </cell>
          <cell r="K926">
            <v>3500200017616</v>
          </cell>
          <cell r="L926" t="str">
            <v>จอมทอง</v>
          </cell>
          <cell r="M926" t="str">
            <v>เชียงใหม่ 3</v>
          </cell>
          <cell r="N926">
            <v>8</v>
          </cell>
          <cell r="O926" t="str">
            <v>สินเชื่อแก้ไขปัญหาหนี้นอกระบบPAS</v>
          </cell>
          <cell r="P926" t="str">
            <v>1.บุคคลค้ำประกัน</v>
          </cell>
          <cell r="Q926">
            <v>28322.92</v>
          </cell>
          <cell r="R926">
            <v>5592.14</v>
          </cell>
          <cell r="S926" t="str">
            <v>จังหวัดฮอด</v>
          </cell>
          <cell r="T926" t="str">
            <v>ผบ1177</v>
          </cell>
          <cell r="U926">
            <v>2562</v>
          </cell>
          <cell r="V926" t="str">
            <v>ผบ.1311</v>
          </cell>
          <cell r="W926">
            <v>2562</v>
          </cell>
          <cell r="X926">
            <v>2</v>
          </cell>
          <cell r="Y926">
            <v>12</v>
          </cell>
          <cell r="Z926">
            <v>2562</v>
          </cell>
          <cell r="BB926" t="str">
            <v>สืบทรัพย์ 25/03/67//ลงผล6/4/67//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นางสาวสุพัตรา สุพรรณ์</v>
          </cell>
          <cell r="BU926">
            <v>883262011848</v>
          </cell>
          <cell r="BV926" t="str">
            <v>1. นางสาวสุพัตรา สุพรรณ์
2.นางกันยา สิทธิสอน
3.นายฤทธ์ สิทธิสอน
4.นางมณีรัตน์ ยานะโส</v>
          </cell>
          <cell r="BW926" t="str">
            <v>จำเลยที่ 1
จำเลยที่ 2
คู่สมรสจำเลยที่ 2
จำเลยที่ 3</v>
          </cell>
          <cell r="BX926" t="str">
            <v>3-5002-00017-61-6
3-50103-00413-46-7
3-5002-00017-78-1
3-5002-00021-52-4</v>
          </cell>
          <cell r="BY926"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6" t="str">
            <v>พบ</v>
          </cell>
          <cell r="CB926">
            <v>4</v>
          </cell>
        </row>
        <row r="927">
          <cell r="B927">
            <v>2399</v>
          </cell>
          <cell r="C927">
            <v>922</v>
          </cell>
          <cell r="D927">
            <v>19</v>
          </cell>
          <cell r="E927">
            <v>12</v>
          </cell>
          <cell r="F927">
            <v>2566</v>
          </cell>
          <cell r="G927">
            <v>340744005</v>
          </cell>
          <cell r="I927" t="str">
            <v>บ้านใหม่สามัคคี</v>
          </cell>
          <cell r="L927" t="str">
            <v>จอมทอง</v>
          </cell>
          <cell r="M927" t="str">
            <v>เชียงใหม่ 3</v>
          </cell>
          <cell r="N927">
            <v>8</v>
          </cell>
          <cell r="O927" t="str">
            <v>พัฒนาบนบท</v>
          </cell>
          <cell r="P927" t="str">
            <v>1.บุคคลค้ำประกัน</v>
          </cell>
          <cell r="Q927">
            <v>172593</v>
          </cell>
          <cell r="R927">
            <v>159987</v>
          </cell>
          <cell r="S927" t="str">
            <v>จังหวัดฮอด</v>
          </cell>
          <cell r="T927" t="str">
            <v>ผบ62</v>
          </cell>
          <cell r="U927">
            <v>2561</v>
          </cell>
          <cell r="V927" t="str">
            <v>ผบ306</v>
          </cell>
          <cell r="W927">
            <v>2561</v>
          </cell>
          <cell r="AA927">
            <v>15</v>
          </cell>
          <cell r="AB927">
            <v>5</v>
          </cell>
          <cell r="AC927">
            <v>2561</v>
          </cell>
          <cell r="BB927" t="str">
            <v>สืบทรัพย์ 26/04/67//ลงผล 10/5/67//รายงานผล20/5/67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 xml:space="preserve">บ้านใหม่สามัคคี </v>
          </cell>
          <cell r="BU927">
            <v>0</v>
          </cell>
          <cell r="BV927"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7"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7" t="str">
            <v>3-5002-00650-62-9
3-5002-00650-48-3
3-5002-00644-69-6
3-5002-00549-16-2
3-5002-00650-57-2
3-5002-00918-51-6
3-6607-00094-51-1
3-5002-00654-24-1
3-5002-00651-47-1
3-5299-00157-13-3
3-5002-00647-49-1
3-5002-00643-44-4
1-5016-00008-46-5</v>
          </cell>
          <cell r="BY927"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7" t="str">
            <v>พบ</v>
          </cell>
          <cell r="CB927">
            <v>14</v>
          </cell>
        </row>
        <row r="928">
          <cell r="B928">
            <v>2400</v>
          </cell>
          <cell r="C928">
            <v>923</v>
          </cell>
          <cell r="D928">
            <v>19</v>
          </cell>
          <cell r="E928">
            <v>12</v>
          </cell>
          <cell r="F928">
            <v>2566</v>
          </cell>
          <cell r="G928">
            <v>800090366959</v>
          </cell>
          <cell r="H928" t="str">
            <v>นางสาว</v>
          </cell>
          <cell r="I928" t="str">
            <v>ภิรัญญา</v>
          </cell>
          <cell r="J928" t="str">
            <v>แสงผึ้ง</v>
          </cell>
          <cell r="K928">
            <v>1500200173409</v>
          </cell>
          <cell r="L928" t="str">
            <v>จอมทอง</v>
          </cell>
          <cell r="M928" t="str">
            <v>เชียงใหม่ 3</v>
          </cell>
          <cell r="N928">
            <v>8</v>
          </cell>
          <cell r="O928" t="str">
            <v>สินเชื่อแก้ไขปัญหาหนี้นอกระบบPAS</v>
          </cell>
          <cell r="P928" t="str">
            <v>1.บุคคลค้ำประกัน</v>
          </cell>
          <cell r="Q928">
            <v>44781.120000000003</v>
          </cell>
          <cell r="R928">
            <v>7273.91</v>
          </cell>
          <cell r="S928" t="str">
            <v>แขวงเชียงใหม่</v>
          </cell>
          <cell r="T928" t="str">
            <v>ผบ3142</v>
          </cell>
          <cell r="U928">
            <v>2563</v>
          </cell>
          <cell r="V928" t="str">
            <v>ผบ.345</v>
          </cell>
          <cell r="W928">
            <v>2564</v>
          </cell>
          <cell r="X928">
            <v>1</v>
          </cell>
          <cell r="Y928">
            <v>6</v>
          </cell>
          <cell r="Z928">
            <v>2564</v>
          </cell>
          <cell r="BB928" t="str">
            <v>สืบทรัพย์ 22/03/67//ลงผล3/4/67//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นางสาวภิรัญญา แสงผึ้ง</v>
          </cell>
          <cell r="BU928">
            <v>883263011147</v>
          </cell>
          <cell r="BV928" t="str">
            <v>1.นางสาว กชนิดา แสงผึ่ง 
2.นางอำพร อินต๊ะยศ
3.นายเอกชัย อินต๊ะยศ 
4.นางจีรภา อุ่นนันกาศ
5.นาย นิเวช อุ่นนันกาศ</v>
          </cell>
          <cell r="BW928" t="str">
            <v>จำเลยที่ 1
จำเลยที่ 2
คู่สมรสจำเลยที่ 2
จำเลยที่ 3
คู่สมรสจำเลยที่ 3</v>
          </cell>
          <cell r="BX928" t="str">
            <v>1-5002-00173-40-9
3-5212-00390-25-3
3-5002-00930-33-8
5-5002-0002-09-7
5-5103-00152-37-5</v>
          </cell>
          <cell r="BY928"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8" t="str">
            <v>ไม่พบ
ไม่พบ
พบ
ไม่พบ
ไม่พบ</v>
          </cell>
          <cell r="CB928">
            <v>5</v>
          </cell>
        </row>
        <row r="929">
          <cell r="B929">
            <v>2401</v>
          </cell>
          <cell r="C929">
            <v>924</v>
          </cell>
          <cell r="D929">
            <v>19</v>
          </cell>
          <cell r="E929">
            <v>12</v>
          </cell>
          <cell r="F929">
            <v>2566</v>
          </cell>
          <cell r="G929">
            <v>800035365280</v>
          </cell>
          <cell r="H929" t="str">
            <v>นางสาว</v>
          </cell>
          <cell r="I929" t="str">
            <v>พัตรพิมล</v>
          </cell>
          <cell r="J929" t="str">
            <v>ตานะเป็ง</v>
          </cell>
          <cell r="K929">
            <v>3580400118858</v>
          </cell>
          <cell r="L929" t="str">
            <v>จอมทอง</v>
          </cell>
          <cell r="M929" t="str">
            <v>เชียงใหม่ 3</v>
          </cell>
          <cell r="N929">
            <v>8</v>
          </cell>
          <cell r="O929" t="str">
            <v>พัฒนาองค์กรชุมชน</v>
          </cell>
          <cell r="P929" t="str">
            <v>1.บุคคลค้ำประกัน</v>
          </cell>
          <cell r="Q929">
            <v>31044.240000000002</v>
          </cell>
          <cell r="R929">
            <v>542.96</v>
          </cell>
          <cell r="S929" t="str">
            <v>จังหวัดฮอด</v>
          </cell>
          <cell r="T929" t="str">
            <v>ผบE263</v>
          </cell>
          <cell r="U929">
            <v>2563</v>
          </cell>
          <cell r="V929" t="str">
            <v>ผบE129</v>
          </cell>
          <cell r="W929">
            <v>2563</v>
          </cell>
          <cell r="X929">
            <v>13</v>
          </cell>
          <cell r="Y929">
            <v>8</v>
          </cell>
          <cell r="Z929">
            <v>2563</v>
          </cell>
          <cell r="BB929" t="str">
            <v>สืบทรัพย์ 25/03/67//ลงผล6/4/67//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นางสาวพัตรพิมล ตานะเป็ง</v>
          </cell>
          <cell r="BU929">
            <v>883263011129</v>
          </cell>
          <cell r="BV929" t="str">
            <v>1. นางสาวพัตรพิมล ตานะเป็ง
2.นายประเสริฐ ตานะเป็ง
3.นางจินดา ปริยะ
4.นางผ่องศรี วงศ์อ่อน
5.นายมานพ วงศ์อ่อน</v>
          </cell>
          <cell r="BW929" t="str">
            <v>จำเลยที่ 1
คู่สมรสจำเลยที่ 1 
จำเลยที่ 2
จำเลยที่ 3
คู่สมรสจำเลยที่ 3</v>
          </cell>
          <cell r="BX929" t="str">
            <v xml:space="preserve">3-5804-00118-85-8
3-5002-00849-78-6
3-5002-00491-92-0
3-5002-00489-14-3
3-5002-00489-13-5
</v>
          </cell>
          <cell r="BY929"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9" t="str">
            <v>พบ</v>
          </cell>
          <cell r="CB929">
            <v>5</v>
          </cell>
        </row>
        <row r="930">
          <cell r="B930">
            <v>2402</v>
          </cell>
          <cell r="C930">
            <v>925</v>
          </cell>
          <cell r="D930">
            <v>19</v>
          </cell>
          <cell r="E930">
            <v>12</v>
          </cell>
          <cell r="F930">
            <v>2566</v>
          </cell>
          <cell r="G930">
            <v>800059506983</v>
          </cell>
          <cell r="H930" t="str">
            <v>นางสาว</v>
          </cell>
          <cell r="I930" t="str">
            <v>บัณฑิตา</v>
          </cell>
          <cell r="J930" t="str">
            <v>ไทยใหม่</v>
          </cell>
          <cell r="K930">
            <v>3500200066927</v>
          </cell>
          <cell r="L930" t="str">
            <v>จอมทอง</v>
          </cell>
          <cell r="M930" t="str">
            <v>เชียงใหม่ 3</v>
          </cell>
          <cell r="N930">
            <v>8</v>
          </cell>
          <cell r="O930" t="str">
            <v>พัฒนาองค์กรชุมชน</v>
          </cell>
          <cell r="P930" t="str">
            <v>1.บุคคลค้ำประกัน</v>
          </cell>
          <cell r="Q930">
            <v>32314.87</v>
          </cell>
          <cell r="R930">
            <v>9106.91</v>
          </cell>
          <cell r="S930" t="str">
            <v>จังหวัดฮอด</v>
          </cell>
          <cell r="T930" t="str">
            <v>ผบE157</v>
          </cell>
          <cell r="U930">
            <v>2564</v>
          </cell>
          <cell r="V930" t="str">
            <v>ผบE231</v>
          </cell>
          <cell r="W930">
            <v>2564</v>
          </cell>
          <cell r="AA930">
            <v>29</v>
          </cell>
          <cell r="AB930">
            <v>6</v>
          </cell>
          <cell r="AC930">
            <v>2564</v>
          </cell>
          <cell r="BB930" t="str">
            <v>สืบทรัพย์ 25/03/67//ลงผล6/4/67//ลงผลคัดภาพลักษณ์22/4/2567//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นางสาวบัณฑิตา ไทยใหม่</v>
          </cell>
          <cell r="BU930">
            <v>883263011131</v>
          </cell>
          <cell r="BV930" t="str">
            <v>1. นางสาวบัณฑิตา ไทบใหม่
2.นายศุภชัย ไทยใหม่
3. นางอรุณี ไทยใหม่
4.นางก๋องคำ ชะนะแสน</v>
          </cell>
          <cell r="BW930" t="str">
            <v>จำเลยที่ 1
จำเลยที่ 2
คู่สมรสจำเลยที่ 2
จำเลยที่ 3</v>
          </cell>
          <cell r="BX930" t="str">
            <v xml:space="preserve">3-5002-00066-92-7
3-502200066-91-9
3-5002-00938-97-5
3-5002-00063-87-1
</v>
          </cell>
          <cell r="BY930"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30" t="str">
            <v>พบ</v>
          </cell>
          <cell r="CB930">
            <v>4</v>
          </cell>
        </row>
        <row r="931">
          <cell r="B931">
            <v>2403</v>
          </cell>
          <cell r="C931">
            <v>926</v>
          </cell>
          <cell r="D931">
            <v>19</v>
          </cell>
          <cell r="E931">
            <v>12</v>
          </cell>
          <cell r="F931">
            <v>2566</v>
          </cell>
          <cell r="G931">
            <v>800061227297</v>
          </cell>
          <cell r="H931" t="str">
            <v>นาง</v>
          </cell>
          <cell r="I931" t="str">
            <v>จิตตพิมพ์</v>
          </cell>
          <cell r="J931" t="str">
            <v>ศรีคำนวล</v>
          </cell>
          <cell r="K931">
            <v>3520100014925</v>
          </cell>
          <cell r="L931" t="str">
            <v>จอมทอง</v>
          </cell>
          <cell r="M931" t="str">
            <v>เชียงใหม่ 3</v>
          </cell>
          <cell r="N931">
            <v>8</v>
          </cell>
          <cell r="O931" t="str">
            <v>พัฒนาองค์กรชุมชน</v>
          </cell>
          <cell r="P931" t="str">
            <v>1.บุคคลค้ำประกัน</v>
          </cell>
          <cell r="Q931">
            <v>83267.81</v>
          </cell>
          <cell r="R931">
            <v>25718.48</v>
          </cell>
          <cell r="S931" t="str">
            <v>จังหวัดฮอด</v>
          </cell>
          <cell r="T931" t="str">
            <v>ผบE262</v>
          </cell>
          <cell r="U931">
            <v>2563</v>
          </cell>
          <cell r="V931" t="str">
            <v>ผบE100</v>
          </cell>
          <cell r="W931">
            <v>2563</v>
          </cell>
          <cell r="X931">
            <v>6</v>
          </cell>
          <cell r="Y931">
            <v>8</v>
          </cell>
          <cell r="Z931">
            <v>2563</v>
          </cell>
          <cell r="BB931" t="str">
            <v>สืบทรัพย์ 25/03/67//ลงผล9/4/67//</v>
          </cell>
          <cell r="BC931">
            <v>900</v>
          </cell>
          <cell r="BD931">
            <v>26</v>
          </cell>
          <cell r="BE931">
            <v>3</v>
          </cell>
          <cell r="BF931">
            <v>2568</v>
          </cell>
          <cell r="BG931">
            <v>0</v>
          </cell>
          <cell r="BH931" t="str">
            <v>-</v>
          </cell>
          <cell r="BI931" t="str">
            <v>-</v>
          </cell>
          <cell r="BJ931" t="str">
            <v>-</v>
          </cell>
          <cell r="BK931">
            <v>0</v>
          </cell>
          <cell r="BL931">
            <v>1325</v>
          </cell>
          <cell r="BM931">
            <v>0</v>
          </cell>
          <cell r="BN931" t="str">
            <v/>
          </cell>
          <cell r="BO931" t="str">
            <v/>
          </cell>
          <cell r="BP931" t="str">
            <v/>
          </cell>
          <cell r="BQ931" t="str">
            <v>-</v>
          </cell>
          <cell r="BR931" t="str">
            <v>-</v>
          </cell>
          <cell r="BS931" t="str">
            <v>-</v>
          </cell>
          <cell r="BT931" t="str">
            <v>นางจิตตพิมพ์ ศรีคำนวล</v>
          </cell>
          <cell r="BU931">
            <v>883263011037</v>
          </cell>
          <cell r="BV931" t="str">
            <v>1. นางจิตตพิมพ์ ศรีคำนวล
2.นายปัญญา สุวัน
3. นางพิชราภรณ์ อินตา</v>
          </cell>
          <cell r="BW931" t="str">
            <v>จำเลยที่ 1
จำเลยที่ 2
จำเลยที่ 3</v>
          </cell>
          <cell r="BX931" t="str">
            <v xml:space="preserve">3-5201-00014-92-5
5-5007-00004-81-1
3-5002-00702-51-3
</v>
          </cell>
          <cell r="BY931"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1" t="str">
            <v>พบ</v>
          </cell>
          <cell r="CB931">
            <v>3</v>
          </cell>
          <cell r="CD931" t="str">
            <v>1. นางจิตตพิมพ์ ศรีคำนวล
2.นายปัญญา สุวัน
3. นางพิชราภรณ์ อินตา</v>
          </cell>
          <cell r="CE931" t="str">
            <v>จำเลยที่ 1
จำเลยที่ 2
จำเลยที่ 3</v>
          </cell>
          <cell r="CF931" t="str">
            <v xml:space="preserve">3-5201-00014-92-5
5-5007-00004-81-1
3-5002-00702-51-3
</v>
          </cell>
          <cell r="CG931"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1" t="str">
            <v>พบ</v>
          </cell>
          <cell r="CJ931">
            <v>3</v>
          </cell>
        </row>
        <row r="932">
          <cell r="B932">
            <v>2404</v>
          </cell>
          <cell r="C932">
            <v>927</v>
          </cell>
          <cell r="D932">
            <v>19</v>
          </cell>
          <cell r="E932">
            <v>12</v>
          </cell>
          <cell r="F932">
            <v>2566</v>
          </cell>
          <cell r="G932">
            <v>800073059449</v>
          </cell>
          <cell r="H932" t="str">
            <v>นาย</v>
          </cell>
          <cell r="I932" t="str">
            <v>ประสงค์</v>
          </cell>
          <cell r="J932" t="str">
            <v>บูรณะ</v>
          </cell>
          <cell r="K932">
            <v>3500200540114</v>
          </cell>
          <cell r="L932" t="str">
            <v>จอมทอง</v>
          </cell>
          <cell r="M932" t="str">
            <v>เชียงใหม่ 3</v>
          </cell>
          <cell r="N932">
            <v>8</v>
          </cell>
          <cell r="O932" t="str">
            <v>ธนาคารประชาชน</v>
          </cell>
          <cell r="P932" t="str">
            <v>1.บุคคลค้ำประกัน</v>
          </cell>
          <cell r="Q932">
            <v>71127.88</v>
          </cell>
          <cell r="R932">
            <v>23847.62</v>
          </cell>
          <cell r="S932" t="str">
            <v>จังหวัดฮอด</v>
          </cell>
          <cell r="T932" t="str">
            <v>ผบE177</v>
          </cell>
          <cell r="U932">
            <v>2566</v>
          </cell>
          <cell r="V932" t="str">
            <v>ผบE489</v>
          </cell>
          <cell r="W932">
            <v>2566</v>
          </cell>
          <cell r="X932">
            <v>16</v>
          </cell>
          <cell r="Y932">
            <v>5</v>
          </cell>
          <cell r="Z932">
            <v>2566</v>
          </cell>
          <cell r="BC932">
            <v>1800</v>
          </cell>
          <cell r="BD932">
            <v>1</v>
          </cell>
          <cell r="BE932">
            <v>7</v>
          </cell>
          <cell r="BF932">
            <v>2567</v>
          </cell>
          <cell r="BG932">
            <v>0</v>
          </cell>
          <cell r="BH932" t="str">
            <v>-</v>
          </cell>
          <cell r="BI932" t="str">
            <v>-</v>
          </cell>
          <cell r="BJ932" t="str">
            <v>-</v>
          </cell>
          <cell r="BK932">
            <v>0</v>
          </cell>
          <cell r="BL932">
            <v>1200</v>
          </cell>
          <cell r="BM932">
            <v>0</v>
          </cell>
          <cell r="BN932">
            <v>12</v>
          </cell>
          <cell r="BO932">
            <v>9</v>
          </cell>
          <cell r="BP932">
            <v>2567</v>
          </cell>
          <cell r="BQ932" t="str">
            <v>-</v>
          </cell>
          <cell r="BR932" t="str">
            <v>-</v>
          </cell>
          <cell r="BS932" t="str">
            <v>-</v>
          </cell>
          <cell r="BT932" t="str">
            <v>นายประสงค์ บูรณะ</v>
          </cell>
          <cell r="BU932">
            <v>888165010604</v>
          </cell>
          <cell r="BV932" t="str">
            <v>นายประสงค์  บูรณะ  
นายทองสาย  บูรณะ
นายดำรง  แดนไกวัลฉัตร
นางน้อย  ใจฟูโน
นายเอกวัลย์  โยมนา
นางอำพร  โยมนา</v>
          </cell>
          <cell r="BW932" t="str">
            <v>จำเลยที่ 1
คู่สมรสจำเลยที่ 1
จำเลยที่ 2
คู่สมรสจำเลยที่ 2
จำเลยที่ 3
คู่สมรสจำเลยที่ 3</v>
          </cell>
          <cell r="BX932" t="str">
            <v>3-5002-00540-11-4
3-5002-00537-06-7
2-5003-00026-48-1
3-5002-00535-70-6
3-5002-00538-51-9
3-6599-00200-87-9</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row>
        <row r="933">
          <cell r="B933">
            <v>2405</v>
          </cell>
          <cell r="C933">
            <v>928</v>
          </cell>
          <cell r="D933">
            <v>19</v>
          </cell>
          <cell r="E933">
            <v>12</v>
          </cell>
          <cell r="F933">
            <v>2566</v>
          </cell>
          <cell r="G933">
            <v>800091638190</v>
          </cell>
          <cell r="H933" t="str">
            <v>นางสาว</v>
          </cell>
          <cell r="I933" t="str">
            <v>ณัฐธิดา</v>
          </cell>
          <cell r="J933" t="str">
            <v>วรษายะ</v>
          </cell>
          <cell r="K933">
            <v>1500200156741</v>
          </cell>
          <cell r="L933" t="str">
            <v>จอมทอง</v>
          </cell>
          <cell r="M933" t="str">
            <v>เชียงใหม่ 3</v>
          </cell>
          <cell r="N933">
            <v>8</v>
          </cell>
          <cell r="O933" t="str">
            <v>ธนาคารประชาชน</v>
          </cell>
          <cell r="P933" t="str">
            <v>1.บุคคลค้ำประกัน</v>
          </cell>
          <cell r="Q933">
            <v>43055</v>
          </cell>
          <cell r="R933">
            <v>8846.25</v>
          </cell>
          <cell r="S933" t="str">
            <v>แขวงเชียงใหม่</v>
          </cell>
          <cell r="T933" t="str">
            <v>ผบ.7143</v>
          </cell>
          <cell r="U933">
            <v>2563</v>
          </cell>
          <cell r="V933" t="str">
            <v>ผบ.359</v>
          </cell>
          <cell r="W933">
            <v>2564</v>
          </cell>
          <cell r="AA933">
            <v>1</v>
          </cell>
          <cell r="AB933">
            <v>6</v>
          </cell>
          <cell r="AC933">
            <v>2564</v>
          </cell>
          <cell r="BB933" t="str">
            <v>สืบทรัพย์ 25/04/67//ลงผล 10/5/67//</v>
          </cell>
          <cell r="BC933">
            <v>1200</v>
          </cell>
          <cell r="BD933">
            <v>17</v>
          </cell>
          <cell r="BE933">
            <v>1</v>
          </cell>
          <cell r="BF933">
            <v>2568</v>
          </cell>
          <cell r="BG933">
            <v>0</v>
          </cell>
          <cell r="BH933" t="str">
            <v>-</v>
          </cell>
          <cell r="BI933" t="str">
            <v>-</v>
          </cell>
          <cell r="BJ933" t="str">
            <v>-</v>
          </cell>
          <cell r="BK933">
            <v>0</v>
          </cell>
          <cell r="BL933">
            <v>715</v>
          </cell>
          <cell r="BM933">
            <v>0</v>
          </cell>
          <cell r="BN933">
            <v>21</v>
          </cell>
          <cell r="BO933">
            <v>2</v>
          </cell>
          <cell r="BP933">
            <v>2568</v>
          </cell>
          <cell r="BQ933" t="str">
            <v>-</v>
          </cell>
          <cell r="BR933" t="str">
            <v>-</v>
          </cell>
          <cell r="BS933" t="str">
            <v>-</v>
          </cell>
          <cell r="BT933" t="str">
            <v>นางสาวณัฐธิดา วรษายะ</v>
          </cell>
          <cell r="BU933">
            <v>883263011141</v>
          </cell>
          <cell r="BV933" t="str">
            <v>1.นางสาวณัฐธิดา วงษายะ
2.นางชลิตดา ปาริชาติ
3.นายเกษม วงษายะ
4.นางสาวสุทธิพร แปงมูล</v>
          </cell>
          <cell r="BW933" t="str">
            <v>จำเลยที่ 1
จำเลยที่ 2
คู่สมรสจำเลยที่ 2
จำเลยที่ 3</v>
          </cell>
          <cell r="BX933" t="str">
            <v xml:space="preserve">1-5002-00156-74-1
3-5002-00801-68-6
3-5002-00775-82-1
1-5601-00303-58-1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row>
        <row r="934">
          <cell r="B934">
            <v>2406</v>
          </cell>
          <cell r="C934">
            <v>929</v>
          </cell>
          <cell r="D934">
            <v>19</v>
          </cell>
          <cell r="E934">
            <v>12</v>
          </cell>
          <cell r="F934">
            <v>2566</v>
          </cell>
          <cell r="G934">
            <v>800061226950</v>
          </cell>
          <cell r="H934" t="str">
            <v>นางสาว</v>
          </cell>
          <cell r="I934" t="str">
            <v>มาลี</v>
          </cell>
          <cell r="J934" t="str">
            <v>เตชะตา</v>
          </cell>
          <cell r="K934">
            <v>3500200668218</v>
          </cell>
          <cell r="L934" t="str">
            <v>จอมทอง</v>
          </cell>
          <cell r="M934" t="str">
            <v>เชียงใหม่ 3</v>
          </cell>
          <cell r="N934">
            <v>8</v>
          </cell>
          <cell r="O934" t="str">
            <v>พัฒนาองค์กรชุมชน</v>
          </cell>
          <cell r="P934" t="str">
            <v>1.บุคคลค้ำประกัน</v>
          </cell>
          <cell r="Q934">
            <v>35123.120000000003</v>
          </cell>
          <cell r="R934">
            <v>7484.37</v>
          </cell>
          <cell r="S934" t="str">
            <v>จังหวัดฮอด</v>
          </cell>
          <cell r="T934" t="str">
            <v>ผบE243</v>
          </cell>
          <cell r="U934">
            <v>2563</v>
          </cell>
          <cell r="V934" t="str">
            <v>ผบE121</v>
          </cell>
          <cell r="W934">
            <v>2563</v>
          </cell>
          <cell r="AA934">
            <v>13</v>
          </cell>
          <cell r="AB934">
            <v>8</v>
          </cell>
          <cell r="AC934">
            <v>2563</v>
          </cell>
          <cell r="BB934" t="str">
            <v>สืบทรัพย์ 25/03/67//ลงผล 23/5/67//รายงานผล24/5/67</v>
          </cell>
          <cell r="BC934" t="str">
            <v/>
          </cell>
          <cell r="BD934" t="str">
            <v/>
          </cell>
          <cell r="BE934" t="str">
            <v/>
          </cell>
          <cell r="BF934" t="str">
            <v/>
          </cell>
          <cell r="BG934" t="str">
            <v/>
          </cell>
          <cell r="BH934" t="str">
            <v/>
          </cell>
          <cell r="BI934" t="str">
            <v/>
          </cell>
          <cell r="BJ934" t="str">
            <v/>
          </cell>
          <cell r="BK934" t="str">
            <v/>
          </cell>
          <cell r="BL934" t="str">
            <v/>
          </cell>
          <cell r="BM934" t="str">
            <v/>
          </cell>
          <cell r="BN934" t="str">
            <v/>
          </cell>
          <cell r="BO934" t="str">
            <v/>
          </cell>
          <cell r="BP934" t="str">
            <v/>
          </cell>
          <cell r="BQ934" t="str">
            <v/>
          </cell>
          <cell r="BR934" t="str">
            <v/>
          </cell>
          <cell r="BS934" t="str">
            <v/>
          </cell>
          <cell r="BT934" t="str">
            <v>นางสาวมาลี เตชะตา</v>
          </cell>
          <cell r="BU934">
            <v>883263011130</v>
          </cell>
          <cell r="BV934" t="str">
            <v>1.นางสาวมาลี เตชะตา
2.นายปฏิภาน อารีวงศ์
3.นางปราณี อารีวงศ์หรือระวังเมือง
4.นางสาวปรานอม ใจเฮียง</v>
          </cell>
          <cell r="BW934" t="str">
            <v>จำเลยที่ 1
จำเลยที่ 2
คู่สมรสจำเลยที่ 2
จำเลยที่ 3</v>
          </cell>
          <cell r="BX934" t="str">
            <v xml:space="preserve">3-5002-00671-54-5
3-5002-00474-31-6
3-5002-00010-56-5
3-5002-00668-21-8
</v>
          </cell>
          <cell r="BY93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4" t="str">
            <v>ไม่พบ</v>
          </cell>
          <cell r="CB934">
            <v>4</v>
          </cell>
        </row>
        <row r="935">
          <cell r="B935">
            <v>2407</v>
          </cell>
          <cell r="C935">
            <v>930</v>
          </cell>
          <cell r="D935">
            <v>19</v>
          </cell>
          <cell r="E935">
            <v>12</v>
          </cell>
          <cell r="F935">
            <v>2566</v>
          </cell>
          <cell r="G935">
            <v>800088539864</v>
          </cell>
          <cell r="H935" t="str">
            <v>นาง</v>
          </cell>
          <cell r="I935" t="str">
            <v>สมศรี</v>
          </cell>
          <cell r="J935" t="str">
            <v>จันตะพรม</v>
          </cell>
          <cell r="K935">
            <v>3500200379208</v>
          </cell>
          <cell r="L935" t="str">
            <v>จอมทอง</v>
          </cell>
          <cell r="M935" t="str">
            <v>เชียงใหม่ 3</v>
          </cell>
          <cell r="N935">
            <v>8</v>
          </cell>
          <cell r="O935" t="str">
            <v>พัฒนาผู้มีบัตรสวัสดิการแห่งรัฐ (PSA)</v>
          </cell>
          <cell r="P935" t="str">
            <v>1.บุคคลค้ำประกัน</v>
          </cell>
          <cell r="Q935">
            <v>37799.46</v>
          </cell>
          <cell r="R935">
            <v>3034.5</v>
          </cell>
          <cell r="S935" t="str">
            <v>แขวงเชียงใหม่</v>
          </cell>
          <cell r="T935" t="str">
            <v>ผบE1028</v>
          </cell>
          <cell r="U935">
            <v>2563</v>
          </cell>
          <cell r="V935" t="str">
            <v>ผบE1332</v>
          </cell>
          <cell r="W935">
            <v>2563</v>
          </cell>
          <cell r="AA935">
            <v>29</v>
          </cell>
          <cell r="AB935">
            <v>9</v>
          </cell>
          <cell r="AC935">
            <v>2563</v>
          </cell>
          <cell r="BB935" t="str">
            <v>สืบทรัพย์ 25/04/67//ลงผล 10/5/67//</v>
          </cell>
          <cell r="BC935">
            <v>1500</v>
          </cell>
          <cell r="BD935">
            <v>17</v>
          </cell>
          <cell r="BE935">
            <v>1</v>
          </cell>
          <cell r="BF935">
            <v>2568</v>
          </cell>
          <cell r="BG935">
            <v>0</v>
          </cell>
          <cell r="BH935" t="str">
            <v>-</v>
          </cell>
          <cell r="BI935" t="str">
            <v>-</v>
          </cell>
          <cell r="BJ935" t="str">
            <v>-</v>
          </cell>
          <cell r="BK935">
            <v>0</v>
          </cell>
          <cell r="BL935">
            <v>2295</v>
          </cell>
          <cell r="BM935">
            <v>0</v>
          </cell>
          <cell r="BN935">
            <v>25</v>
          </cell>
          <cell r="BO935">
            <v>2</v>
          </cell>
          <cell r="BP935">
            <v>2568</v>
          </cell>
          <cell r="BQ935" t="str">
            <v>-</v>
          </cell>
          <cell r="BR935" t="str">
            <v>-</v>
          </cell>
          <cell r="BS935" t="str">
            <v>-</v>
          </cell>
          <cell r="BT935" t="str">
            <v>นางสมศรี จันตะพรม</v>
          </cell>
          <cell r="BU935">
            <v>883263011139</v>
          </cell>
          <cell r="BV935" t="str">
            <v>1.นางสมศรี จันต๊ะพรม
2.นายสนุทร อุ่นเรือน 
3. นายหรือจ.ส.ต เกียรติ รูปดี 
4.นางจิราภรณ์ เดชรักษา
5.นางสาววันเพ็ญ จันต๊ะพรม</v>
          </cell>
          <cell r="BW935" t="str">
            <v>จำเลยที่ 1
คู่สมรสจำเลยที่ 1
จำเลยที่ 2
คู่สมรสจำเลยที่ 2
จำเลยที่ 3</v>
          </cell>
          <cell r="BX935" t="str">
            <v xml:space="preserve">3-5002-00379-20-8
3-5012-00861-07-8
3-5206-00114-11-2
3-3613-00064-44-9
3-5002-00379-21-6
</v>
          </cell>
          <cell r="BY93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5" t="str">
            <v>ใม่พบ</v>
          </cell>
          <cell r="CB935">
            <v>5</v>
          </cell>
        </row>
        <row r="936">
          <cell r="B936">
            <v>2408</v>
          </cell>
          <cell r="C936">
            <v>931</v>
          </cell>
          <cell r="D936">
            <v>19</v>
          </cell>
          <cell r="E936">
            <v>12</v>
          </cell>
          <cell r="F936">
            <v>2566</v>
          </cell>
          <cell r="G936">
            <v>800027092553</v>
          </cell>
          <cell r="H936" t="str">
            <v>นาง</v>
          </cell>
          <cell r="I936" t="str">
            <v>ฉัตรวลัยหรือหยดวลัย</v>
          </cell>
          <cell r="J936" t="str">
            <v>ปิยพรชัยตระกูลหรือยศถามี</v>
          </cell>
          <cell r="K936">
            <v>3501200398726</v>
          </cell>
          <cell r="L936" t="str">
            <v>จอมทอง</v>
          </cell>
          <cell r="M936" t="str">
            <v>เชียงใหม่ 3</v>
          </cell>
          <cell r="N936">
            <v>8</v>
          </cell>
          <cell r="O936" t="str">
            <v>สินชื่อสวัสดิ์การ</v>
          </cell>
          <cell r="P936" t="str">
            <v>1.บุคคลค้ำประกัน</v>
          </cell>
          <cell r="Q936">
            <v>53969.33</v>
          </cell>
          <cell r="R936">
            <v>5493.3</v>
          </cell>
          <cell r="S936" t="str">
            <v>จังหวัดฮอด</v>
          </cell>
          <cell r="T936" t="str">
            <v>ผบE350</v>
          </cell>
          <cell r="U936">
            <v>2563</v>
          </cell>
          <cell r="V936" t="str">
            <v>ผบE190</v>
          </cell>
          <cell r="W936">
            <v>2563</v>
          </cell>
          <cell r="AA936">
            <v>20</v>
          </cell>
          <cell r="AB936">
            <v>8</v>
          </cell>
          <cell r="AC936">
            <v>2563</v>
          </cell>
          <cell r="BB936" t="str">
            <v>สืบทรัพย์ 26/04/67//ลงผล10/5/67//รายงานผล20/5/67</v>
          </cell>
          <cell r="BC936" t="str">
            <v/>
          </cell>
          <cell r="BD936" t="str">
            <v/>
          </cell>
          <cell r="BE936" t="str">
            <v/>
          </cell>
          <cell r="BF936" t="str">
            <v/>
          </cell>
          <cell r="BG936" t="str">
            <v/>
          </cell>
          <cell r="BH936" t="str">
            <v/>
          </cell>
          <cell r="BI936" t="str">
            <v/>
          </cell>
          <cell r="BJ936" t="str">
            <v/>
          </cell>
          <cell r="BK936" t="str">
            <v/>
          </cell>
          <cell r="BL936" t="str">
            <v/>
          </cell>
          <cell r="BM936" t="str">
            <v/>
          </cell>
          <cell r="BN936" t="str">
            <v/>
          </cell>
          <cell r="BO936" t="str">
            <v/>
          </cell>
          <cell r="BP936" t="str">
            <v/>
          </cell>
          <cell r="BQ936" t="str">
            <v/>
          </cell>
          <cell r="BR936" t="str">
            <v/>
          </cell>
          <cell r="BS936" t="str">
            <v/>
          </cell>
          <cell r="BT936" t="str">
            <v>นางฉัตรวลัยหรือหยดวลัย ปิยพรชัยตระกูลหรือยศถามี</v>
          </cell>
          <cell r="BU936">
            <v>883263011271</v>
          </cell>
          <cell r="BV936" t="str">
            <v>1.นางหยดวลัยหรือฉัตรวลัย ยศถามี
2.นายกรีธา ยศถามี
3.นายศุภวัชร สมบูรณ์พฤกษ์</v>
          </cell>
          <cell r="BW936" t="str">
            <v>จำเลยที่ 1
คู่สมรสจำเลยที่ 1
จำเลยที่ 2</v>
          </cell>
          <cell r="BX936" t="str">
            <v>3-5012-00398-72-6
3-5002-00003-52-6
3-5002-00944-96-7</v>
          </cell>
          <cell r="BY936"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6" t="str">
            <v>พบ</v>
          </cell>
          <cell r="CB936">
            <v>3</v>
          </cell>
        </row>
        <row r="937">
          <cell r="B937">
            <v>2409</v>
          </cell>
          <cell r="C937">
            <v>932</v>
          </cell>
          <cell r="D937">
            <v>19</v>
          </cell>
          <cell r="E937">
            <v>12</v>
          </cell>
          <cell r="F937">
            <v>2566</v>
          </cell>
          <cell r="G937">
            <v>800090821680</v>
          </cell>
          <cell r="H937" t="str">
            <v>นาง</v>
          </cell>
          <cell r="I937" t="str">
            <v>ต้อย</v>
          </cell>
          <cell r="J937" t="str">
            <v>กันทะมาลี</v>
          </cell>
          <cell r="K937">
            <v>3500200575511</v>
          </cell>
          <cell r="L937" t="str">
            <v>จอมทอง</v>
          </cell>
          <cell r="M937" t="str">
            <v>เชียงใหม่ 3</v>
          </cell>
          <cell r="N937">
            <v>8</v>
          </cell>
          <cell r="O937" t="str">
            <v>สินเชื่อแก้ไขปัญหาหนี้นอกระบบPAS</v>
          </cell>
          <cell r="P937" t="str">
            <v>1.บุคคลค้ำประกัน</v>
          </cell>
          <cell r="Q937">
            <v>44162</v>
          </cell>
          <cell r="R937">
            <v>4323.74</v>
          </cell>
          <cell r="S937" t="str">
            <v>จังหวัดฮอด</v>
          </cell>
          <cell r="T937" t="str">
            <v>ผบE349</v>
          </cell>
          <cell r="U937">
            <v>2563</v>
          </cell>
          <cell r="V937" t="str">
            <v>ผบE189</v>
          </cell>
          <cell r="W937">
            <v>2563</v>
          </cell>
          <cell r="AA937">
            <v>20</v>
          </cell>
          <cell r="AB937">
            <v>8</v>
          </cell>
          <cell r="AC937">
            <v>2563</v>
          </cell>
          <cell r="BB937" t="str">
            <v>สืบทรัพย์ 26/04/67//ลงผล 10/5/67//รายงานผล20/5/67</v>
          </cell>
          <cell r="BC937">
            <v>1800</v>
          </cell>
          <cell r="BD937">
            <v>17</v>
          </cell>
          <cell r="BE937">
            <v>1</v>
          </cell>
          <cell r="BF937">
            <v>2568</v>
          </cell>
          <cell r="BG937">
            <v>0</v>
          </cell>
          <cell r="BH937" t="str">
            <v>-</v>
          </cell>
          <cell r="BI937" t="str">
            <v>-</v>
          </cell>
          <cell r="BJ937" t="str">
            <v>-</v>
          </cell>
          <cell r="BK937">
            <v>0</v>
          </cell>
          <cell r="BL937">
            <v>2050</v>
          </cell>
          <cell r="BM937">
            <v>0</v>
          </cell>
          <cell r="BN937">
            <v>24</v>
          </cell>
          <cell r="BO937">
            <v>2</v>
          </cell>
          <cell r="BP937">
            <v>2568</v>
          </cell>
          <cell r="BQ937" t="str">
            <v>-</v>
          </cell>
          <cell r="BR937" t="str">
            <v>-</v>
          </cell>
          <cell r="BS937" t="str">
            <v>-</v>
          </cell>
          <cell r="BT937" t="str">
            <v>นางต้อย กันทะมาลี</v>
          </cell>
          <cell r="BU937">
            <v>883263011272</v>
          </cell>
          <cell r="BV937"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7" t="str">
            <v>จำเลยที่ 1
คู่สมรสจำเลยที่ 1
จำเลยที่ 2
คู่สมรสจำเลยที่ 2
จำเลยที่ 3
คู่สมรสจำเลยที่ 3</v>
          </cell>
          <cell r="BX937" t="str">
            <v xml:space="preserve">3-5002-00575-51-1
3-5002-00660-29-2
3-5002-00580-11-6
3-5002-00585-66-5
3-5002-00585-66-5
3-5002-00649-80-9
</v>
          </cell>
          <cell r="BY93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7" t="str">
            <v>พบ</v>
          </cell>
          <cell r="CB937">
            <v>6</v>
          </cell>
        </row>
        <row r="938">
          <cell r="B938">
            <v>2410</v>
          </cell>
          <cell r="C938">
            <v>933</v>
          </cell>
          <cell r="D938">
            <v>19</v>
          </cell>
          <cell r="E938">
            <v>12</v>
          </cell>
          <cell r="F938">
            <v>2566</v>
          </cell>
          <cell r="G938">
            <v>800061457332</v>
          </cell>
          <cell r="H938" t="str">
            <v>นาย</v>
          </cell>
          <cell r="I938" t="str">
            <v>ธนากฤต</v>
          </cell>
          <cell r="J938" t="str">
            <v>แสนใจบาล</v>
          </cell>
          <cell r="K938">
            <v>3500200692984</v>
          </cell>
          <cell r="L938" t="str">
            <v>จอมทอง</v>
          </cell>
          <cell r="M938" t="str">
            <v>เชียงใหม่ 3</v>
          </cell>
          <cell r="N938">
            <v>8</v>
          </cell>
          <cell r="O938" t="str">
            <v>พัฒนาองค์กรชุมชน (รายบุคคล)</v>
          </cell>
          <cell r="P938" t="str">
            <v>1.บุคคลค้ำประกัน</v>
          </cell>
          <cell r="Q938">
            <v>41657.360000000001</v>
          </cell>
          <cell r="R938">
            <v>15391.09</v>
          </cell>
          <cell r="S938" t="str">
            <v>จังหวัดฮอด</v>
          </cell>
          <cell r="T938" t="str">
            <v>ผบE156</v>
          </cell>
          <cell r="U938">
            <v>2564</v>
          </cell>
          <cell r="V938" t="str">
            <v>ผบE103</v>
          </cell>
          <cell r="W938">
            <v>2564</v>
          </cell>
          <cell r="X938">
            <v>8</v>
          </cell>
          <cell r="Y938">
            <v>6</v>
          </cell>
          <cell r="Z938">
            <v>2564</v>
          </cell>
          <cell r="BB938" t="str">
            <v>สืบทรัพย์ 26/04/67//ลงผล 10/5/67//ยกเลิกสืบเนื่องจากชำระหนี้ปิดบัญชี 31/5/2567</v>
          </cell>
          <cell r="BC938">
            <v>1500</v>
          </cell>
          <cell r="BD938">
            <v>9</v>
          </cell>
          <cell r="BE938">
            <v>8</v>
          </cell>
          <cell r="BF938">
            <v>2567</v>
          </cell>
          <cell r="BG938">
            <v>0</v>
          </cell>
          <cell r="BH938" t="str">
            <v>-</v>
          </cell>
          <cell r="BI938" t="str">
            <v>-</v>
          </cell>
          <cell r="BJ938" t="str">
            <v>-</v>
          </cell>
          <cell r="BK938">
            <v>0</v>
          </cell>
          <cell r="BL938">
            <v>1585</v>
          </cell>
          <cell r="BM938">
            <v>0</v>
          </cell>
          <cell r="BN938" t="str">
            <v/>
          </cell>
          <cell r="BO938" t="str">
            <v/>
          </cell>
          <cell r="BP938" t="str">
            <v/>
          </cell>
          <cell r="BQ938" t="str">
            <v>-</v>
          </cell>
          <cell r="BR938" t="str">
            <v>-</v>
          </cell>
          <cell r="BS938" t="str">
            <v>-</v>
          </cell>
          <cell r="BT938" t="str">
            <v>นายธนากฤต แสนใจบาล</v>
          </cell>
          <cell r="BU938">
            <v>883263011656</v>
          </cell>
          <cell r="BV938"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8" t="str">
            <v>จำเลยที่ 1
-
จำเลยที่ 2
คู่สมรสจำเลยที่ 2
จำเลยที่ 3
คู่สมรสจำเลยที่ 3</v>
          </cell>
          <cell r="BX938" t="str">
            <v xml:space="preserve">3-5002-00692-98-4
-
3-5002-00694-93-6
3-5099-01505-21-6
3-5003-00050-97-6
3-5002-00695-22-3
</v>
          </cell>
          <cell r="BY938"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8" t="str">
            <v>พบ</v>
          </cell>
          <cell r="CA938" t="str">
            <v>พบ</v>
          </cell>
          <cell r="CB938">
            <v>6</v>
          </cell>
        </row>
        <row r="939">
          <cell r="B939">
            <v>2411</v>
          </cell>
          <cell r="C939">
            <v>934</v>
          </cell>
          <cell r="D939">
            <v>19</v>
          </cell>
          <cell r="E939">
            <v>12</v>
          </cell>
          <cell r="F939">
            <v>2566</v>
          </cell>
          <cell r="G939">
            <v>800058104087</v>
          </cell>
          <cell r="H939" t="str">
            <v>นาย</v>
          </cell>
          <cell r="I939" t="str">
            <v>เสาร์คำ</v>
          </cell>
          <cell r="J939" t="str">
            <v>ลำยุ</v>
          </cell>
          <cell r="K939">
            <v>3500200137492</v>
          </cell>
          <cell r="L939" t="str">
            <v>จอมทอง</v>
          </cell>
          <cell r="M939" t="str">
            <v>เชียงใหม่ 3</v>
          </cell>
          <cell r="N939">
            <v>8</v>
          </cell>
          <cell r="O939" t="str">
            <v>องค์กรชุมชนรายบุคคล</v>
          </cell>
          <cell r="P939" t="str">
            <v>1.บุคคลค้ำประกัน</v>
          </cell>
          <cell r="Q939">
            <v>77810.38</v>
          </cell>
          <cell r="R939">
            <v>20545.099999999999</v>
          </cell>
          <cell r="S939" t="str">
            <v>จังหวัดฮอด</v>
          </cell>
          <cell r="T939" t="str">
            <v>ผบ534</v>
          </cell>
          <cell r="U939">
            <v>2563</v>
          </cell>
          <cell r="V939" t="str">
            <v>ผบ145</v>
          </cell>
          <cell r="W939">
            <v>2564</v>
          </cell>
          <cell r="X939">
            <v>10</v>
          </cell>
          <cell r="Y939">
            <v>8</v>
          </cell>
          <cell r="Z939">
            <v>2564</v>
          </cell>
          <cell r="BB939" t="str">
            <v>สืบทรัพย์ 26/04/67//ลงผล 10/5/67//รายงานผล20/5/67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นายเสาร์คำ ลำยุ</v>
          </cell>
          <cell r="BU939">
            <v>883263011652</v>
          </cell>
          <cell r="BV939" t="str">
            <v>1.นายเสาร์คำ ลำยู
2.นางดวงนภา ปัญญาโท
3.นายหรือจ.ส.ต สัณฑ์ ชินชัย.
4นางนงลักษณ์ กันภัย
5.นายนุภาพ กันภัย</v>
          </cell>
          <cell r="BW939" t="str">
            <v>จำเลยที่ 1
คู่สมรสจำเลยที่ 1
จำเลยที่ 2
จำเลยที่ 3
คู่สมรสจำเลยที่ 3</v>
          </cell>
          <cell r="BX939" t="str">
            <v xml:space="preserve">3-5002-00137-49-2
3-5002-00105-33-7
4-5014-00002-61-1
3-5705-01329-86-2
3-5003-00261-74-8
</v>
          </cell>
          <cell r="BZ939" t="str">
            <v>พบ</v>
          </cell>
          <cell r="CB939">
            <v>5</v>
          </cell>
        </row>
        <row r="940">
          <cell r="B940">
            <v>2412</v>
          </cell>
          <cell r="C940">
            <v>935</v>
          </cell>
          <cell r="D940">
            <v>19</v>
          </cell>
          <cell r="E940">
            <v>12</v>
          </cell>
          <cell r="F940">
            <v>2566</v>
          </cell>
          <cell r="G940">
            <v>800049510558</v>
          </cell>
          <cell r="H940" t="str">
            <v>นางสาว</v>
          </cell>
          <cell r="I940" t="str">
            <v>อรัญญา</v>
          </cell>
          <cell r="J940" t="str">
            <v>พรรณสุวรรณ์</v>
          </cell>
          <cell r="K940">
            <v>3500200287672</v>
          </cell>
          <cell r="L940" t="str">
            <v>จอมทอง</v>
          </cell>
          <cell r="M940" t="str">
            <v>เชียงใหม่ 3</v>
          </cell>
          <cell r="N940">
            <v>8</v>
          </cell>
          <cell r="O940" t="str">
            <v>ธนาคารประชาชน</v>
          </cell>
          <cell r="P940" t="str">
            <v>1.บุคคลค้ำประกัน</v>
          </cell>
          <cell r="Q940">
            <v>40752.79</v>
          </cell>
          <cell r="R940">
            <v>8566.09</v>
          </cell>
          <cell r="S940" t="str">
            <v>จังหวัดฮอด</v>
          </cell>
          <cell r="T940" t="str">
            <v>ผบ541</v>
          </cell>
          <cell r="U940">
            <v>2563</v>
          </cell>
          <cell r="V940" t="str">
            <v>ผบ14702</v>
          </cell>
          <cell r="W940">
            <v>2564</v>
          </cell>
          <cell r="X940">
            <v>10</v>
          </cell>
          <cell r="Y940">
            <v>8</v>
          </cell>
          <cell r="Z940">
            <v>2564</v>
          </cell>
          <cell r="BB940" t="str">
            <v>สืบทรัพย์ 26/04/67//ลงผล 10/5/67//รายงานผล 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นางสาวอรัญญา พรรณสุวรรณ์</v>
          </cell>
          <cell r="BU940">
            <v>883263011651</v>
          </cell>
          <cell r="BV940" t="str">
            <v>1.นางสาวอรัญญา พรรณสุวรรณ์
2.นายสง่า ยานะโส
3.นางกรรณิการ์ กุยแก้ว
4.นางสาวพัชรี ศรีดอกไม้</v>
          </cell>
          <cell r="BW940" t="str">
            <v>จำเลยที่ 1
จำเลยที่ 2
คู่สมรสจำเลยที่ 2
จำเลยที่ 3</v>
          </cell>
          <cell r="BX940" t="str">
            <v xml:space="preserve">3-5002-00287-67-2
3-5016-00325-08-4
3-5016-00296-50-5
1-5099-01056-57-1
</v>
          </cell>
          <cell r="BY940"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40" t="str">
            <v>พบ</v>
          </cell>
          <cell r="CB940">
            <v>4</v>
          </cell>
        </row>
        <row r="941">
          <cell r="B941">
            <v>2413</v>
          </cell>
          <cell r="C941">
            <v>936</v>
          </cell>
          <cell r="D941">
            <v>19</v>
          </cell>
          <cell r="E941">
            <v>12</v>
          </cell>
          <cell r="F941">
            <v>2566</v>
          </cell>
          <cell r="G941">
            <v>800058092258</v>
          </cell>
          <cell r="H941" t="str">
            <v>นาง</v>
          </cell>
          <cell r="I941" t="str">
            <v>นิตยา</v>
          </cell>
          <cell r="J941" t="str">
            <v>ศรีวิชัย</v>
          </cell>
          <cell r="K941">
            <v>3500200141422</v>
          </cell>
          <cell r="L941" t="str">
            <v>จอมทอง</v>
          </cell>
          <cell r="M941" t="str">
            <v>เชียงใหม่ 3</v>
          </cell>
          <cell r="N941">
            <v>8</v>
          </cell>
          <cell r="O941" t="str">
            <v>พัฒนาองค์กรชุมชน (รายบุคคล)</v>
          </cell>
          <cell r="P941" t="str">
            <v>1.บุคคลค้ำประกัน</v>
          </cell>
          <cell r="Q941">
            <v>63152.71</v>
          </cell>
          <cell r="R941">
            <v>14289.02</v>
          </cell>
          <cell r="S941" t="str">
            <v>จังหวัดฮอด</v>
          </cell>
          <cell r="T941" t="str">
            <v>ผบ538</v>
          </cell>
          <cell r="U941">
            <v>2563</v>
          </cell>
          <cell r="V941" t="str">
            <v>ผบ134</v>
          </cell>
          <cell r="W941">
            <v>2564</v>
          </cell>
          <cell r="AA941">
            <v>10</v>
          </cell>
          <cell r="AB941">
            <v>8</v>
          </cell>
          <cell r="AC941">
            <v>2564</v>
          </cell>
          <cell r="BB941" t="str">
            <v>สืบทรัพย์ 26/04/67//ลงผล 10/5/67//รายงานผล20/5/67</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นางนิตยา ศรีวิชัย</v>
          </cell>
          <cell r="BU941">
            <v>883263011650</v>
          </cell>
          <cell r="BV941" t="str">
            <v>1.นางนิตยา ศรีวิชัย
2.นายวิฑูรย์ ศรีวิชัย
3.นางลัดดา ต้นโน
4.นายชาติชาย ต้นโน
5.นางเลื่อน กาละวิน
6.นายทองสุข กาละวิน</v>
          </cell>
          <cell r="BW941" t="str">
            <v>จำเลยที่ 1
คู่สมรสจำเลยที่ 1
จำเลยที่ 2
คู่สมรสจำเลยที่ 2
จำเลยที่ 3
คู่สมรสจำเลยที่ 3</v>
          </cell>
          <cell r="BX941" t="str">
            <v xml:space="preserve">3-5002-00141-42-2
3-5011-00276-51-3
3-5022-00832-06-9
3-5002-00141-68-6
3-5002-00138-77-4
3-5002-00138-76-6
</v>
          </cell>
          <cell r="BY941"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1" t="str">
            <v>พบ</v>
          </cell>
          <cell r="CB941">
            <v>6</v>
          </cell>
        </row>
        <row r="942">
          <cell r="B942">
            <v>2414</v>
          </cell>
          <cell r="C942">
            <v>937</v>
          </cell>
          <cell r="D942">
            <v>19</v>
          </cell>
          <cell r="E942">
            <v>12</v>
          </cell>
          <cell r="F942">
            <v>2566</v>
          </cell>
          <cell r="G942">
            <v>800058344865</v>
          </cell>
          <cell r="H942" t="str">
            <v>นาง</v>
          </cell>
          <cell r="I942" t="str">
            <v>อรุณี</v>
          </cell>
          <cell r="J942" t="str">
            <v>กองบุญเกิด</v>
          </cell>
          <cell r="K942">
            <v>3501200397908</v>
          </cell>
          <cell r="L942" t="str">
            <v>จอมทอง</v>
          </cell>
          <cell r="M942" t="str">
            <v>เชียงใหม่ 3</v>
          </cell>
          <cell r="N942">
            <v>8</v>
          </cell>
          <cell r="O942" t="str">
            <v>สินเชื่ออุปโภคบริโภคเพื่อสังคม</v>
          </cell>
          <cell r="P942" t="str">
            <v>1.บุคคลค้ำประกัน</v>
          </cell>
          <cell r="Q942">
            <v>78519.91</v>
          </cell>
          <cell r="R942">
            <v>9050.9599999999991</v>
          </cell>
          <cell r="S942" t="str">
            <v>แขวงเชียงใหม่</v>
          </cell>
          <cell r="T942" t="str">
            <v>ผบ9140</v>
          </cell>
          <cell r="U942">
            <v>2563</v>
          </cell>
          <cell r="V942" t="str">
            <v>ผบ363</v>
          </cell>
          <cell r="W942">
            <v>2564</v>
          </cell>
          <cell r="AA942">
            <v>1</v>
          </cell>
          <cell r="AB942">
            <v>6</v>
          </cell>
          <cell r="AC942">
            <v>2564</v>
          </cell>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นางอรุณี กองบุญเกิด</v>
          </cell>
          <cell r="BU942">
            <v>883263011649</v>
          </cell>
          <cell r="BV942" t="str">
            <v>1.นางอรุณี กองบุญเกิด
2.นายนคร กองบุญเกิด
3.นางหรือยนางสาวพิกุล ทองก้อน 
4.นายสุนทร ก่ำแก้ว
5.นางสำเนียง เสวตวงค์</v>
          </cell>
          <cell r="BW942" t="str">
            <v>จำเลยที่ 1
คู่สมรสจำเลยที่ 1
จำเลยที่ 2
คู่สมรสจำเลยที่ 2
จำเลยที่ 3</v>
          </cell>
          <cell r="BX942" t="str">
            <v xml:space="preserve">3-5012-00397-90-8
3-5002-00789-61-9
3-4403-00910-69-1
3-3003-00141-07-8
3-5002-00788-89-2
</v>
          </cell>
          <cell r="BY94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2" t="str">
            <v>พบ</v>
          </cell>
          <cell r="CB942">
            <v>5</v>
          </cell>
        </row>
        <row r="943">
          <cell r="B943">
            <v>2415</v>
          </cell>
          <cell r="C943">
            <v>938</v>
          </cell>
          <cell r="D943">
            <v>19</v>
          </cell>
          <cell r="E943">
            <v>12</v>
          </cell>
          <cell r="F943">
            <v>2566</v>
          </cell>
          <cell r="G943">
            <v>800013649945</v>
          </cell>
          <cell r="H943" t="str">
            <v>นาง</v>
          </cell>
          <cell r="I943" t="str">
            <v>บัวไข</v>
          </cell>
          <cell r="J943" t="str">
            <v>ฤทธิ์เรืองโรจน์</v>
          </cell>
          <cell r="K943">
            <v>3500300372175</v>
          </cell>
          <cell r="L943" t="str">
            <v>จอมทอง</v>
          </cell>
          <cell r="M943" t="str">
            <v>เชียงใหม่ 3</v>
          </cell>
          <cell r="N943">
            <v>8</v>
          </cell>
          <cell r="O943" t="str">
            <v>ธนาคารประชาชน</v>
          </cell>
          <cell r="P943" t="str">
            <v>1.บุคคลค้ำประกัน</v>
          </cell>
          <cell r="Q943">
            <v>71060.639999999999</v>
          </cell>
          <cell r="R943">
            <v>11709.49</v>
          </cell>
          <cell r="S943" t="str">
            <v>จังหวัดฮอด</v>
          </cell>
          <cell r="T943" t="str">
            <v>ผบ535</v>
          </cell>
          <cell r="U943">
            <v>2563</v>
          </cell>
          <cell r="V943" t="str">
            <v>ผบ146</v>
          </cell>
          <cell r="W943">
            <v>2564</v>
          </cell>
          <cell r="X943">
            <v>10</v>
          </cell>
          <cell r="Y943">
            <v>8</v>
          </cell>
          <cell r="Z943">
            <v>2564</v>
          </cell>
          <cell r="BB943" t="str">
            <v>สืบทรัพย์ 25/04/67//ลงผล 10/5/67//รายงานผล31/5/67</v>
          </cell>
          <cell r="BC943">
            <v>900</v>
          </cell>
          <cell r="BD943">
            <v>24</v>
          </cell>
          <cell r="BE943">
            <v>1</v>
          </cell>
          <cell r="BF943">
            <v>2568</v>
          </cell>
          <cell r="BG943">
            <v>0</v>
          </cell>
          <cell r="BH943" t="str">
            <v>-</v>
          </cell>
          <cell r="BI943" t="str">
            <v>-</v>
          </cell>
          <cell r="BJ943" t="str">
            <v>-</v>
          </cell>
          <cell r="BK943">
            <v>0</v>
          </cell>
          <cell r="BL943">
            <v>1610</v>
          </cell>
          <cell r="BM943">
            <v>0</v>
          </cell>
          <cell r="BN943" t="str">
            <v/>
          </cell>
          <cell r="BO943" t="str">
            <v/>
          </cell>
          <cell r="BP943" t="str">
            <v/>
          </cell>
          <cell r="BQ943" t="str">
            <v>-</v>
          </cell>
          <cell r="BR943" t="str">
            <v>-</v>
          </cell>
          <cell r="BS943" t="str">
            <v>-</v>
          </cell>
          <cell r="BT943" t="str">
            <v>นางบัวไข ฤทธิ์เรืองโรจน์</v>
          </cell>
          <cell r="BU943">
            <v>883263011648</v>
          </cell>
          <cell r="BV943" t="str">
            <v>1.นางบัวไข ฤทธิ์เรืองโรจน์
2.นามสมศักดิ์ จมบาล
3. นางเพียงใข รู้ฉลาด</v>
          </cell>
          <cell r="BW943" t="str">
            <v>จำเลยที่ 1
คู่สมรสจำเลยที่ 1
จำเลยที่ 2</v>
          </cell>
          <cell r="BX943" t="str">
            <v xml:space="preserve">3-5003-00372-17-5
3-5003-00376-31-6
3-5003-00290-22-5
</v>
          </cell>
          <cell r="BY943"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3" t="str">
            <v>พบ</v>
          </cell>
          <cell r="CB943">
            <v>3</v>
          </cell>
        </row>
        <row r="944">
          <cell r="B944">
            <v>2416</v>
          </cell>
          <cell r="C944">
            <v>939</v>
          </cell>
          <cell r="D944">
            <v>19</v>
          </cell>
          <cell r="E944">
            <v>12</v>
          </cell>
          <cell r="F944">
            <v>2566</v>
          </cell>
          <cell r="G944">
            <v>800091482607</v>
          </cell>
          <cell r="H944" t="str">
            <v>นางสาว</v>
          </cell>
          <cell r="I944" t="str">
            <v>สริญญา</v>
          </cell>
          <cell r="J944" t="str">
            <v>ปวนแสนคำ</v>
          </cell>
          <cell r="K944">
            <v>1500901368816</v>
          </cell>
          <cell r="L944" t="str">
            <v>จอมทอง</v>
          </cell>
          <cell r="M944" t="str">
            <v>เชียงใหม่ 3</v>
          </cell>
          <cell r="N944">
            <v>8</v>
          </cell>
          <cell r="O944" t="str">
            <v>ธนาคารประชาชน</v>
          </cell>
          <cell r="P944" t="str">
            <v>1.บุคคลค้ำประกัน</v>
          </cell>
          <cell r="Q944">
            <v>28788.9</v>
          </cell>
          <cell r="R944">
            <v>3199.29</v>
          </cell>
          <cell r="S944" t="str">
            <v>แขวงเชียงใหม่</v>
          </cell>
          <cell r="T944" t="str">
            <v>ผบ7144</v>
          </cell>
          <cell r="U944">
            <v>2563</v>
          </cell>
          <cell r="V944" t="str">
            <v>ผบ342</v>
          </cell>
          <cell r="W944">
            <v>2564</v>
          </cell>
          <cell r="X944">
            <v>1</v>
          </cell>
          <cell r="Y944">
            <v>6</v>
          </cell>
          <cell r="Z944">
            <v>2564</v>
          </cell>
          <cell r="BB944" t="str">
            <v>สืบทรัพย์ 26/04/67 รายงานผลวันที่ 11/9/67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นางสาวสริญญา ปวนแสนคำ</v>
          </cell>
          <cell r="BU944">
            <v>883263011642</v>
          </cell>
          <cell r="BV944" t="str">
            <v>1.นางสาวสิริญญา ปวนแสนคำ
2.นายพิรุฬห์วัฒน์ เปรื่องวิชา
3. นางสาวฐิติชญาณ์ ขัยแก้ว
4.นางสาวปิยะนุช คำสีแสง</v>
          </cell>
          <cell r="BW944" t="str">
            <v>จำเลยที่ 1
คู่สมรสจำเลยที่ 1
จำเลยที่ 2
จำเลยที่ 3</v>
          </cell>
          <cell r="BX944" t="str">
            <v xml:space="preserve">1-5099-01368-81-6
1-5099-00414-20-2
1-5009-00036-69-2
1-5099-00929-54-7
</v>
          </cell>
          <cell r="BY94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4" t="str">
            <v>พบ</v>
          </cell>
          <cell r="CB944">
            <v>4</v>
          </cell>
        </row>
        <row r="945">
          <cell r="B945">
            <v>2417</v>
          </cell>
          <cell r="C945">
            <v>940</v>
          </cell>
          <cell r="D945">
            <v>19</v>
          </cell>
          <cell r="E945">
            <v>12</v>
          </cell>
          <cell r="F945">
            <v>2566</v>
          </cell>
          <cell r="G945">
            <v>800049619169</v>
          </cell>
          <cell r="H945" t="str">
            <v>นางสาว</v>
          </cell>
          <cell r="I945" t="str">
            <v>ทัศนีย์</v>
          </cell>
          <cell r="J945" t="str">
            <v>ใจจันติ๊บ</v>
          </cell>
          <cell r="K945">
            <v>1509900655714</v>
          </cell>
          <cell r="L945" t="str">
            <v>จอมทอง</v>
          </cell>
          <cell r="M945" t="str">
            <v>เชียงใหม่ 3</v>
          </cell>
          <cell r="N945">
            <v>8</v>
          </cell>
          <cell r="O945" t="str">
            <v>ไทรทอง</v>
          </cell>
          <cell r="P945" t="str">
            <v>2.หลักทรัพย์ค้ำประกัน</v>
          </cell>
          <cell r="Q945">
            <v>467964.54</v>
          </cell>
          <cell r="R945">
            <v>70754.820000000007</v>
          </cell>
          <cell r="S945" t="str">
            <v>จังหวัดฮอด</v>
          </cell>
          <cell r="T945" t="str">
            <v>ผบE302</v>
          </cell>
          <cell r="U945">
            <v>2566</v>
          </cell>
          <cell r="V945" t="str">
            <v>ผบE352</v>
          </cell>
          <cell r="W945">
            <v>2566</v>
          </cell>
          <cell r="AA945">
            <v>25</v>
          </cell>
          <cell r="AB945">
            <v>4</v>
          </cell>
          <cell r="AC945">
            <v>2566</v>
          </cell>
          <cell r="BB945" t="str">
            <v>สืบทรัพย์ 26/04/67//ลงผล 10/5/67//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นางสาวทัศนีย์ ใจจันติ๊บ</v>
          </cell>
          <cell r="BU945">
            <v>888165010511</v>
          </cell>
          <cell r="BV945" t="str">
            <v>1.นางสาวทัสนีย์ ใจจันติ๊บ
2.นายเมธี กันทะ
3.นายแก้ว ใจจันติ๊บ
4.นางสุธัม นันสุ</v>
          </cell>
          <cell r="BW945" t="str">
            <v>จำเลยที่ 1
คู่สมรสจำเลยที่ 1
จำเลยที่ 2
คู่สมรสจำเลยที่ 2</v>
          </cell>
          <cell r="BX945" t="str">
            <v xml:space="preserve">1-5099-00655-71-4
1-5052-00005-61-6
3-5002-00175-41-6
3-5002-00177-65-6
</v>
          </cell>
          <cell r="BY945"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5" t="str">
            <v>พบ</v>
          </cell>
          <cell r="CB945">
            <v>4</v>
          </cell>
        </row>
        <row r="946">
          <cell r="B946">
            <v>2418</v>
          </cell>
          <cell r="C946">
            <v>941</v>
          </cell>
          <cell r="D946">
            <v>19</v>
          </cell>
          <cell r="E946">
            <v>12</v>
          </cell>
          <cell r="F946">
            <v>2566</v>
          </cell>
          <cell r="G946">
            <v>800062768562</v>
          </cell>
          <cell r="H946" t="str">
            <v>นาย</v>
          </cell>
          <cell r="I946" t="str">
            <v>บุญธรรม</v>
          </cell>
          <cell r="J946" t="str">
            <v>จีนะจุมปู</v>
          </cell>
          <cell r="K946">
            <v>3500200591363</v>
          </cell>
          <cell r="L946" t="str">
            <v>จอมทอง</v>
          </cell>
          <cell r="M946" t="str">
            <v>เชียงใหม่ 3</v>
          </cell>
          <cell r="N946">
            <v>8</v>
          </cell>
          <cell r="O946" t="str">
            <v>พัฒนาองค์กรชุมชน (รายบุคคล)</v>
          </cell>
          <cell r="P946" t="str">
            <v>1.บุคคลค้ำประกัน</v>
          </cell>
          <cell r="Q946">
            <v>63855.63</v>
          </cell>
          <cell r="R946">
            <v>17111.240000000002</v>
          </cell>
          <cell r="S946" t="str">
            <v>จังหวัดฮอด</v>
          </cell>
          <cell r="T946" t="str">
            <v>ผบE176</v>
          </cell>
          <cell r="U946">
            <v>2566</v>
          </cell>
          <cell r="V946" t="str">
            <v>ผบE465</v>
          </cell>
          <cell r="W946">
            <v>2566</v>
          </cell>
          <cell r="AA946">
            <v>16</v>
          </cell>
          <cell r="AB946">
            <v>5</v>
          </cell>
          <cell r="AC946">
            <v>2566</v>
          </cell>
          <cell r="BB946" t="str">
            <v>สืบทรัพย์ 26/04/67//ลงผล 10/5/67//รายงานผล20/5/67</v>
          </cell>
          <cell r="BC946" t="str">
            <v/>
          </cell>
          <cell r="BD946" t="str">
            <v/>
          </cell>
          <cell r="BE946" t="str">
            <v/>
          </cell>
          <cell r="BF946" t="str">
            <v/>
          </cell>
          <cell r="BG946" t="str">
            <v/>
          </cell>
          <cell r="BH946" t="str">
            <v/>
          </cell>
          <cell r="BI946" t="str">
            <v/>
          </cell>
          <cell r="BJ946" t="str">
            <v/>
          </cell>
          <cell r="BK946" t="str">
            <v/>
          </cell>
          <cell r="BL946" t="str">
            <v/>
          </cell>
          <cell r="BM946" t="str">
            <v/>
          </cell>
          <cell r="BN946" t="str">
            <v/>
          </cell>
          <cell r="BO946" t="str">
            <v/>
          </cell>
          <cell r="BP946" t="str">
            <v/>
          </cell>
          <cell r="BQ946" t="str">
            <v/>
          </cell>
          <cell r="BR946" t="str">
            <v/>
          </cell>
          <cell r="BS946" t="str">
            <v/>
          </cell>
          <cell r="BT946" t="str">
            <v>นายบุญธรรม จีนะจุมปู</v>
          </cell>
          <cell r="BU946">
            <v>888165010504</v>
          </cell>
          <cell r="BV946"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6" t="str">
            <v>จำเลยที่ 1
คู่สมรสจำเลยที่ 1
จำเลยที่ 2
คู่สมรสจำเลยที่ 2
จำเลยที่ 3
คู่สมรสจำเลยที่ 3</v>
          </cell>
          <cell r="BX946" t="str">
            <v xml:space="preserve">3-5002-00591-36-3
1-5802-00031-42-6
3-5002-00566-27-0
3-5002-00592-20-3
3-5002-00593-00-5
3-5701-00559-97-2
</v>
          </cell>
          <cell r="BY946"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6" t="str">
            <v>พบ</v>
          </cell>
          <cell r="CB946">
            <v>6</v>
          </cell>
        </row>
        <row r="947">
          <cell r="B947">
            <v>2419</v>
          </cell>
          <cell r="C947">
            <v>942</v>
          </cell>
          <cell r="D947">
            <v>19</v>
          </cell>
          <cell r="E947">
            <v>12</v>
          </cell>
          <cell r="F947">
            <v>2566</v>
          </cell>
          <cell r="G947">
            <v>800125439953</v>
          </cell>
          <cell r="H947" t="str">
            <v>นาย</v>
          </cell>
          <cell r="I947" t="str">
            <v>เจษฎา</v>
          </cell>
          <cell r="J947" t="str">
            <v>หน่อแก้ว</v>
          </cell>
          <cell r="K947">
            <v>1505200041175</v>
          </cell>
          <cell r="L947" t="str">
            <v>จอมทอง</v>
          </cell>
          <cell r="M947" t="str">
            <v>เชียงใหม่ 3</v>
          </cell>
          <cell r="N947">
            <v>8</v>
          </cell>
          <cell r="O947" t="str">
            <v>ธนาคารประชาชน</v>
          </cell>
          <cell r="P947" t="str">
            <v>1.บุคคลค้ำประกัน</v>
          </cell>
          <cell r="Q947">
            <v>46953.33</v>
          </cell>
          <cell r="R947">
            <v>8965.59</v>
          </cell>
          <cell r="S947" t="str">
            <v>แขวงเชียงใหม่</v>
          </cell>
          <cell r="T947" t="str">
            <v>ผบE1174</v>
          </cell>
          <cell r="U947">
            <v>2566</v>
          </cell>
          <cell r="V947" t="str">
            <v>ผบE2957</v>
          </cell>
          <cell r="W947">
            <v>2566</v>
          </cell>
          <cell r="X947">
            <v>7</v>
          </cell>
          <cell r="Y947">
            <v>5</v>
          </cell>
          <cell r="Z947">
            <v>2566</v>
          </cell>
          <cell r="BB947" t="str">
            <v>สืบทรัพย์ 25/04/67//ลงผล 10/5/67//</v>
          </cell>
          <cell r="BC947">
            <v>900</v>
          </cell>
          <cell r="BD947">
            <v>17</v>
          </cell>
          <cell r="BE947">
            <v>1</v>
          </cell>
          <cell r="BF947">
            <v>2568</v>
          </cell>
          <cell r="BG947">
            <v>0</v>
          </cell>
          <cell r="BH947" t="str">
            <v>-</v>
          </cell>
          <cell r="BI947" t="str">
            <v>-</v>
          </cell>
          <cell r="BJ947" t="str">
            <v>-</v>
          </cell>
          <cell r="BK947">
            <v>0</v>
          </cell>
          <cell r="BL947">
            <v>630</v>
          </cell>
          <cell r="BM947">
            <v>0</v>
          </cell>
          <cell r="BN947">
            <v>21</v>
          </cell>
          <cell r="BO947">
            <v>2</v>
          </cell>
          <cell r="BP947">
            <v>2568</v>
          </cell>
          <cell r="BQ947" t="str">
            <v>-</v>
          </cell>
          <cell r="BR947" t="str">
            <v>-</v>
          </cell>
          <cell r="BS947" t="str">
            <v>-</v>
          </cell>
          <cell r="BT947" t="str">
            <v>นายเจษฎา หน่อแก้ว</v>
          </cell>
          <cell r="BU947">
            <v>888165010605</v>
          </cell>
          <cell r="BV947" t="str">
            <v>1.นายเจษฎา หน่อแก้ว
2.นางสาวเอมมิกา ปัญญา
3. นายวิทยา แสงตาหล้า</v>
          </cell>
          <cell r="BW947" t="str">
            <v>จำเลยที่ 1
คู่สมรส จำเลยที่ 1
จำเลยที่ 2</v>
          </cell>
          <cell r="BX947" t="str">
            <v>1-5052-00041-17-5
1-5002-01213-65-0
1-5052-00026-80-0</v>
          </cell>
          <cell r="BY94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7" t="str">
            <v>ไม่พบ</v>
          </cell>
          <cell r="CB947">
            <v>3</v>
          </cell>
        </row>
        <row r="948">
          <cell r="B948">
            <v>2420</v>
          </cell>
          <cell r="C948">
            <v>943</v>
          </cell>
          <cell r="D948">
            <v>19</v>
          </cell>
          <cell r="E948">
            <v>12</v>
          </cell>
          <cell r="F948">
            <v>2566</v>
          </cell>
          <cell r="G948">
            <v>856353000115</v>
          </cell>
          <cell r="H948" t="str">
            <v>นาย</v>
          </cell>
          <cell r="I948" t="str">
            <v>ปฏิวัติ</v>
          </cell>
          <cell r="J948" t="str">
            <v>ปู่แก้ว</v>
          </cell>
          <cell r="K948">
            <v>3501800096607</v>
          </cell>
          <cell r="L948" t="str">
            <v>อมก๋อย</v>
          </cell>
          <cell r="M948" t="str">
            <v>เชียงใหม่ 3</v>
          </cell>
          <cell r="N948">
            <v>8</v>
          </cell>
          <cell r="O948" t="str">
            <v>พัฒนากลุ่มอาชีพ</v>
          </cell>
          <cell r="P948" t="str">
            <v>1.บุคคลค้ำประกัน</v>
          </cell>
          <cell r="Q948">
            <v>958721.14</v>
          </cell>
          <cell r="R948">
            <v>124738.99</v>
          </cell>
          <cell r="S948" t="str">
            <v>จังหวัดฮอด</v>
          </cell>
          <cell r="T948" t="str">
            <v>ผบ775</v>
          </cell>
          <cell r="U948">
            <v>2562</v>
          </cell>
          <cell r="V948" t="str">
            <v>ผบ1016</v>
          </cell>
          <cell r="W948">
            <v>2562</v>
          </cell>
          <cell r="AA948">
            <v>29</v>
          </cell>
          <cell r="AB948">
            <v>10</v>
          </cell>
          <cell r="AC948">
            <v>2562</v>
          </cell>
          <cell r="BB948" t="str">
            <v>สืบทรัพย์ 22/03/67//ลงผล3/4/67//  รายงานผลสืบรอบที่ 2 วันที่ 10/3/68</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นายปฏิวัติ ปู่แก้ว</v>
          </cell>
          <cell r="BU948">
            <v>883262010713</v>
          </cell>
          <cell r="BV948"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8"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8" t="str">
            <v>3-5018-00096-60-7
3-5018-00105-16-9
3-5099-60255-94-1
3-5018-00112-47-5
35018-00092-09-1
3-5018-00105-76-2
3-5018-00097-64-6
3-5018-00130-33-3
3-5018-00132-10-7
3-5018-00040-18-1
3-5018-00044-08-9
3-5018-00092-15-6
3-5018-00098-14-6
3-5018-00097-91-3
3-5018-00183-49-6
3-5018-00091-91-5
3-5018-00195-48-6</v>
          </cell>
          <cell r="BY94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8" t="str">
            <v>พบ</v>
          </cell>
          <cell r="CB948">
            <v>17</v>
          </cell>
          <cell r="CD948"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8"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8" t="str">
            <v>3-5018-00096-60-7
3-5018-00105-16-9
3-5099-60255-94-1
3-5018-00112-47-5
3-5018-00092-09-1
3-5018-00105-76-2
3-5018-00097-64-6
3-5018-00130-33-3
3-5018-00132-10-7
3-5018-00040-18-1
3-5018-00044-08-9
3-5018-00092-15-6
3-5018-00098-14-6
3-5018-00097-91-3
3-5018-00183-49-6
3-5018-00091-91-5
3-5018-00195-48-6</v>
          </cell>
          <cell r="CG948"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8" t="str">
            <v>พบ</v>
          </cell>
          <cell r="CK948" t="str">
            <v>ปฏิยุทธ์</v>
          </cell>
        </row>
        <row r="949">
          <cell r="B949">
            <v>2421</v>
          </cell>
          <cell r="C949">
            <v>944</v>
          </cell>
          <cell r="D949">
            <v>19</v>
          </cell>
          <cell r="E949">
            <v>12</v>
          </cell>
          <cell r="F949">
            <v>2566</v>
          </cell>
          <cell r="G949">
            <v>800027683401</v>
          </cell>
          <cell r="H949" t="str">
            <v>นาง</v>
          </cell>
          <cell r="I949" t="str">
            <v>จิดาภา</v>
          </cell>
          <cell r="J949" t="str">
            <v>จันทร์ราชา</v>
          </cell>
          <cell r="K949">
            <v>3650200352155</v>
          </cell>
          <cell r="L949" t="str">
            <v>อมก๋อย</v>
          </cell>
          <cell r="M949" t="str">
            <v>เชียงใหม่ 3</v>
          </cell>
          <cell r="N949">
            <v>8</v>
          </cell>
          <cell r="O949" t="str">
            <v>ห้องแถว</v>
          </cell>
          <cell r="P949" t="str">
            <v>1.บุคคลค้ำประกัน</v>
          </cell>
          <cell r="Q949">
            <v>312252.64</v>
          </cell>
          <cell r="R949">
            <v>30366.49</v>
          </cell>
          <cell r="S949" t="str">
            <v>จังหวัดเชียงใหม่</v>
          </cell>
          <cell r="T949" t="str">
            <v>ผบ1165</v>
          </cell>
          <cell r="U949">
            <v>2562</v>
          </cell>
          <cell r="V949" t="str">
            <v>ผบ1748</v>
          </cell>
          <cell r="W949">
            <v>2562</v>
          </cell>
          <cell r="X949">
            <v>19</v>
          </cell>
          <cell r="Y949">
            <v>8</v>
          </cell>
          <cell r="Z949">
            <v>2562</v>
          </cell>
          <cell r="BB949" t="str">
            <v>สืบทรัพย์ 22/02/67//ลงผลสืบทรัพย์26/3/67//สืบทรัพย์ (คำสั่ง 19/12/2566) รอบที่ 2 // รายงานวันที่ 17/7/2567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นางจิดาภา จันทร์ราชา</v>
          </cell>
          <cell r="BU949">
            <v>883262010669</v>
          </cell>
          <cell r="BV949"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9" t="str">
            <v>จำเลยที่ 1
คู่สมรสจำเลยที่ 1
จำเลยที่ 2
คู่สมรสจำเลยที่ 2
จำเลยที่ 3
คู่สมรสจำเลยที่ 3</v>
          </cell>
          <cell r="BX949" t="str">
            <v>3-6502-00352-15-5
3-5008-00028-76-7
3-5015-00464-18-0
3-5002-00167-47-2
3-5013-00707-71-2
3-5012-00442-17-2</v>
          </cell>
          <cell r="BY949" t="str">
            <v xml:space="preserve">-ไม่พบว่ามีกรรมสิทธิ์ในที่ดิน อ.จอมทอง จ.เชียงใหม่ </v>
          </cell>
        </row>
        <row r="950">
          <cell r="B950">
            <v>2422</v>
          </cell>
          <cell r="C950">
            <v>945</v>
          </cell>
          <cell r="D950">
            <v>19</v>
          </cell>
          <cell r="E950">
            <v>12</v>
          </cell>
          <cell r="F950">
            <v>2566</v>
          </cell>
          <cell r="G950">
            <v>800029149260</v>
          </cell>
          <cell r="H950" t="str">
            <v>นาย</v>
          </cell>
          <cell r="I950" t="str">
            <v>สุรศักดิ์</v>
          </cell>
          <cell r="J950" t="str">
            <v>กติกาชีวิน</v>
          </cell>
          <cell r="K950">
            <v>3501800132603</v>
          </cell>
          <cell r="L950" t="str">
            <v>อมก๋อย</v>
          </cell>
          <cell r="M950" t="str">
            <v>เชียงใหม่ 3</v>
          </cell>
          <cell r="N950">
            <v>8</v>
          </cell>
          <cell r="O950" t="str">
            <v>ธนาคารประชาชน</v>
          </cell>
          <cell r="P950" t="str">
            <v>1.บุคคลค้ำประกัน</v>
          </cell>
          <cell r="Q950">
            <v>78361.320000000007</v>
          </cell>
          <cell r="R950">
            <v>10983.6</v>
          </cell>
          <cell r="S950" t="str">
            <v>จังหวัดฮอด</v>
          </cell>
          <cell r="T950" t="str">
            <v>ผบE346</v>
          </cell>
          <cell r="U950">
            <v>2563</v>
          </cell>
          <cell r="V950" t="str">
            <v>ผบE186</v>
          </cell>
          <cell r="W950">
            <v>2563</v>
          </cell>
          <cell r="X950">
            <v>20</v>
          </cell>
          <cell r="Y950">
            <v>8</v>
          </cell>
          <cell r="Z950">
            <v>2563</v>
          </cell>
          <cell r="BB950" t="str">
            <v>สืบทรัพย์วันที่ 25/3/2567//ลงผลรายงานวันที่ 17/4/2567//รายงานผล17/4/2567//</v>
          </cell>
          <cell r="BC950" t="str">
            <v/>
          </cell>
          <cell r="BD950" t="str">
            <v/>
          </cell>
          <cell r="BE950" t="str">
            <v/>
          </cell>
          <cell r="BF950" t="str">
            <v/>
          </cell>
          <cell r="BG950" t="str">
            <v/>
          </cell>
          <cell r="BH950" t="str">
            <v/>
          </cell>
          <cell r="BI950" t="str">
            <v/>
          </cell>
          <cell r="BJ950" t="str">
            <v/>
          </cell>
          <cell r="BK950" t="str">
            <v/>
          </cell>
          <cell r="BL950" t="str">
            <v/>
          </cell>
          <cell r="BM950" t="str">
            <v/>
          </cell>
          <cell r="BN950" t="str">
            <v/>
          </cell>
          <cell r="BO950" t="str">
            <v/>
          </cell>
          <cell r="BP950" t="str">
            <v/>
          </cell>
          <cell r="BQ950" t="str">
            <v/>
          </cell>
          <cell r="BR950" t="str">
            <v/>
          </cell>
          <cell r="BS950" t="str">
            <v/>
          </cell>
          <cell r="BT950" t="str">
            <v>นายสุรศักดิ์ กติกาชีวิน</v>
          </cell>
          <cell r="BU950">
            <v>883263011054</v>
          </cell>
          <cell r="BV950" t="str">
            <v>1.นายสุรศักดิ์  กติชีวิน  
2.นางสาวบุญญาพร  สิริธัญญา</v>
          </cell>
          <cell r="BW950" t="str">
            <v>จำเลยที่ 1
คู่สมรสจำเลยที่ 1</v>
          </cell>
          <cell r="BX950" t="str">
            <v>3-5018-00132-60-3
1-5018-00101-80-9</v>
          </cell>
          <cell r="BY950" t="str">
            <v>-ไม่พบว่ามีกรรมสิทิ์ในที่ดิน อ.อมก๋อย จ.เชียงใหม่
-ไม่พบว่ามีกรรมสิทิ์ในที่ดิน อ.อมก๋อย จ.เชียงใหม่</v>
          </cell>
          <cell r="BZ950" t="str">
            <v>ไม่พบ</v>
          </cell>
        </row>
        <row r="951">
          <cell r="B951">
            <v>2423</v>
          </cell>
          <cell r="C951">
            <v>946</v>
          </cell>
          <cell r="D951">
            <v>19</v>
          </cell>
          <cell r="E951">
            <v>12</v>
          </cell>
          <cell r="F951">
            <v>2566</v>
          </cell>
          <cell r="G951">
            <v>800090775357</v>
          </cell>
          <cell r="H951" t="str">
            <v>นาย</v>
          </cell>
          <cell r="I951" t="str">
            <v>อุเทน</v>
          </cell>
          <cell r="J951" t="str">
            <v>ทิพย์ธรรม</v>
          </cell>
          <cell r="K951">
            <v>3501800093811</v>
          </cell>
          <cell r="L951" t="str">
            <v>อมก๋อย</v>
          </cell>
          <cell r="M951" t="str">
            <v>เชียงใหม่ 3</v>
          </cell>
          <cell r="N951">
            <v>8</v>
          </cell>
          <cell r="O951" t="str">
            <v>สินเชื่อแก้ไขปัญหาหนี้นอกระบบPAS</v>
          </cell>
          <cell r="P951" t="str">
            <v>1.บุคคลค้ำประกัน</v>
          </cell>
          <cell r="Q951">
            <v>48611</v>
          </cell>
          <cell r="R951">
            <v>8268.1</v>
          </cell>
          <cell r="S951" t="str">
            <v>จังหวัดฮอด</v>
          </cell>
          <cell r="T951" t="str">
            <v>ผบE324</v>
          </cell>
          <cell r="U951">
            <v>2563</v>
          </cell>
          <cell r="V951" t="str">
            <v>ผบE166</v>
          </cell>
          <cell r="W951">
            <v>2563</v>
          </cell>
          <cell r="X951">
            <v>19</v>
          </cell>
          <cell r="Y951">
            <v>8</v>
          </cell>
          <cell r="Z951">
            <v>2563</v>
          </cell>
          <cell r="BB951" t="str">
            <v>สืบทรัพย์22/1/67//ลงผลสืบทรัพย์ 26/6/67//</v>
          </cell>
          <cell r="BC951">
            <v>900</v>
          </cell>
          <cell r="BD951">
            <v>1</v>
          </cell>
          <cell r="BE951">
            <v>7</v>
          </cell>
          <cell r="BF951">
            <v>2567</v>
          </cell>
          <cell r="BG951">
            <v>0</v>
          </cell>
          <cell r="BH951" t="str">
            <v>-</v>
          </cell>
          <cell r="BI951" t="str">
            <v>-</v>
          </cell>
          <cell r="BJ951" t="str">
            <v>-</v>
          </cell>
          <cell r="BK951">
            <v>0</v>
          </cell>
          <cell r="BL951">
            <v>580</v>
          </cell>
          <cell r="BM951">
            <v>0</v>
          </cell>
          <cell r="BN951">
            <v>28</v>
          </cell>
          <cell r="BO951">
            <v>8</v>
          </cell>
          <cell r="BP951">
            <v>2567</v>
          </cell>
          <cell r="BQ951" t="str">
            <v>-</v>
          </cell>
          <cell r="BR951" t="str">
            <v>-</v>
          </cell>
          <cell r="BS951" t="str">
            <v>-</v>
          </cell>
          <cell r="BT951" t="str">
            <v>นายอุเทน ทิพย์ธรรม</v>
          </cell>
          <cell r="BU951">
            <v>883263011063</v>
          </cell>
          <cell r="BV951" t="str">
            <v>1.นายอุเทน   ทิพย์ธรรม
2.นายชวนชัย   วิเชียรชม
3.นางสาวณัฎฐริกา    คำใจ</v>
          </cell>
          <cell r="BW951" t="str">
            <v>จำเลยที่ 1
จำเลยที่ 2
คู่สมรสจำเลยที่ 2</v>
          </cell>
          <cell r="BX951" t="str">
            <v>3-5018-00093-81-1
3-5018-00121-43-1
3-5018-00092-01-6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row>
        <row r="952">
          <cell r="B952">
            <v>2424</v>
          </cell>
          <cell r="C952">
            <v>947</v>
          </cell>
          <cell r="D952">
            <v>19</v>
          </cell>
          <cell r="E952">
            <v>12</v>
          </cell>
          <cell r="F952">
            <v>2566</v>
          </cell>
          <cell r="G952">
            <v>800054069953</v>
          </cell>
          <cell r="H952" t="str">
            <v>นาง</v>
          </cell>
          <cell r="I952" t="str">
            <v>สุทิน</v>
          </cell>
          <cell r="J952" t="str">
            <v>สุวรรณ</v>
          </cell>
          <cell r="K952">
            <v>3501800006144</v>
          </cell>
          <cell r="L952" t="str">
            <v>อมก๋อย</v>
          </cell>
          <cell r="M952" t="str">
            <v>เชียงใหม่ 3</v>
          </cell>
          <cell r="N952">
            <v>8</v>
          </cell>
          <cell r="O952" t="str">
            <v>ธนาคารประชาชน</v>
          </cell>
          <cell r="P952" t="str">
            <v>1.บุคคลค้ำประกัน</v>
          </cell>
          <cell r="Q952">
            <v>62632</v>
          </cell>
          <cell r="R952">
            <v>16701.14</v>
          </cell>
          <cell r="S952" t="str">
            <v>จังหวัดฮอด</v>
          </cell>
          <cell r="T952" t="str">
            <v>ผบE343</v>
          </cell>
          <cell r="U952">
            <v>2563</v>
          </cell>
          <cell r="V952" t="str">
            <v>ผบE183</v>
          </cell>
          <cell r="W952">
            <v>2563</v>
          </cell>
          <cell r="AA952">
            <v>20</v>
          </cell>
          <cell r="AB952">
            <v>8</v>
          </cell>
          <cell r="AC952">
            <v>2563</v>
          </cell>
          <cell r="BB952" t="str">
            <v>สืบทรัพย์ 22/03/67//ลงผล3/4/67//</v>
          </cell>
          <cell r="BC952" t="str">
            <v/>
          </cell>
          <cell r="BD952" t="str">
            <v/>
          </cell>
          <cell r="BE952" t="str">
            <v/>
          </cell>
          <cell r="BF952" t="str">
            <v/>
          </cell>
          <cell r="BG952" t="str">
            <v/>
          </cell>
          <cell r="BH952" t="str">
            <v/>
          </cell>
          <cell r="BI952" t="str">
            <v/>
          </cell>
          <cell r="BJ952" t="str">
            <v/>
          </cell>
          <cell r="BK952" t="str">
            <v/>
          </cell>
          <cell r="BL952" t="str">
            <v/>
          </cell>
          <cell r="BM952" t="str">
            <v/>
          </cell>
          <cell r="BN952" t="str">
            <v/>
          </cell>
          <cell r="BO952" t="str">
            <v/>
          </cell>
          <cell r="BP952" t="str">
            <v/>
          </cell>
          <cell r="BQ952" t="str">
            <v/>
          </cell>
          <cell r="BR952" t="str">
            <v/>
          </cell>
          <cell r="BS952" t="str">
            <v/>
          </cell>
          <cell r="BT952" t="str">
            <v>นางสุทิน สุวรรณ</v>
          </cell>
          <cell r="BU952">
            <v>883263011060</v>
          </cell>
          <cell r="BV952" t="str">
            <v>1.นางสุทิน สุวรรณ
2.นางจันทร์แรม ดวงเพชร
3.นายวิเชียร ดวงเพชร</v>
          </cell>
          <cell r="BW952" t="str">
            <v>จำเลยที่ 1
จำเลยที่ 2
คู่สมรสจำเลยที่ 2</v>
          </cell>
          <cell r="BX952" t="str">
            <v>3-5018-00006-14-4
3-1008-00687-77-2
3-5007-00519-24-6</v>
          </cell>
          <cell r="BY952"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2" t="str">
            <v>พบ</v>
          </cell>
          <cell r="CB952">
            <v>3</v>
          </cell>
        </row>
        <row r="953">
          <cell r="B953">
            <v>2425</v>
          </cell>
          <cell r="C953">
            <v>948</v>
          </cell>
          <cell r="D953">
            <v>19</v>
          </cell>
          <cell r="E953">
            <v>12</v>
          </cell>
          <cell r="F953">
            <v>2566</v>
          </cell>
          <cell r="G953">
            <v>800058887996</v>
          </cell>
          <cell r="H953" t="str">
            <v>นาง</v>
          </cell>
          <cell r="I953" t="str">
            <v>จุฑามาศ</v>
          </cell>
          <cell r="J953" t="str">
            <v>คำภีระ</v>
          </cell>
          <cell r="K953">
            <v>3500900403616</v>
          </cell>
          <cell r="L953" t="str">
            <v>จอมทอง</v>
          </cell>
          <cell r="M953" t="str">
            <v>เชียงใหม่ 3</v>
          </cell>
          <cell r="N953">
            <v>8</v>
          </cell>
          <cell r="O953" t="str">
            <v>องค์กรชุมชน</v>
          </cell>
          <cell r="P953" t="str">
            <v>1.บุคคลค้ำประกัน</v>
          </cell>
          <cell r="Q953">
            <v>81564.649999999994</v>
          </cell>
          <cell r="R953">
            <v>15745.68</v>
          </cell>
          <cell r="S953" t="str">
            <v>จังหวัดฮอด</v>
          </cell>
          <cell r="T953" t="str">
            <v>ผบ1143</v>
          </cell>
          <cell r="U953">
            <v>2562</v>
          </cell>
          <cell r="V953" t="str">
            <v>ผบ1128</v>
          </cell>
          <cell r="W953">
            <v>2562</v>
          </cell>
          <cell r="AA953">
            <v>18</v>
          </cell>
          <cell r="AB953">
            <v>11</v>
          </cell>
          <cell r="AC953">
            <v>2562</v>
          </cell>
          <cell r="BB953" t="str">
            <v>สืบทรัพย์ 26/04/67//ลงผล 10/5/67//รายงานผล20/5/67</v>
          </cell>
          <cell r="BC953">
            <v>1800</v>
          </cell>
          <cell r="BD953">
            <v>17</v>
          </cell>
          <cell r="BE953">
            <v>1</v>
          </cell>
          <cell r="BF953">
            <v>2568</v>
          </cell>
          <cell r="BG953">
            <v>0</v>
          </cell>
          <cell r="BH953" t="str">
            <v>-</v>
          </cell>
          <cell r="BI953" t="str">
            <v>-</v>
          </cell>
          <cell r="BJ953" t="str">
            <v>-</v>
          </cell>
          <cell r="BK953">
            <v>0</v>
          </cell>
          <cell r="BL953">
            <v>2150</v>
          </cell>
          <cell r="BM953">
            <v>0</v>
          </cell>
          <cell r="BN953">
            <v>25</v>
          </cell>
          <cell r="BO953">
            <v>2</v>
          </cell>
          <cell r="BP953">
            <v>2568</v>
          </cell>
          <cell r="BQ953" t="str">
            <v>-</v>
          </cell>
          <cell r="BR953" t="str">
            <v>-</v>
          </cell>
          <cell r="BS953" t="str">
            <v>-</v>
          </cell>
          <cell r="BT953" t="str">
            <v>นางจุฑามาศ คำภีระ</v>
          </cell>
          <cell r="BU953">
            <v>883262011824</v>
          </cell>
          <cell r="BV953"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3" t="str">
            <v>พบ</v>
          </cell>
          <cell r="CB953">
            <v>6</v>
          </cell>
        </row>
        <row r="954">
          <cell r="B954">
            <v>2426</v>
          </cell>
          <cell r="C954">
            <v>949</v>
          </cell>
          <cell r="D954">
            <v>19</v>
          </cell>
          <cell r="E954">
            <v>12</v>
          </cell>
          <cell r="F954">
            <v>2566</v>
          </cell>
          <cell r="G954">
            <v>800058887970</v>
          </cell>
          <cell r="H954" t="str">
            <v>นาง</v>
          </cell>
          <cell r="I954" t="str">
            <v>บัวคลี่</v>
          </cell>
          <cell r="J954" t="str">
            <v>สมสิงห์คำ</v>
          </cell>
          <cell r="K954">
            <v>3500200636456</v>
          </cell>
          <cell r="L954" t="str">
            <v>จอมทอง</v>
          </cell>
          <cell r="M954" t="str">
            <v>เชียงใหม่ 3</v>
          </cell>
          <cell r="N954">
            <v>8</v>
          </cell>
          <cell r="O954" t="str">
            <v>องค์กรชุมชน</v>
          </cell>
          <cell r="P954" t="str">
            <v>1.บุคคลค้ำประกัน</v>
          </cell>
          <cell r="Q954">
            <v>77282.41</v>
          </cell>
          <cell r="R954">
            <v>16538.310000000001</v>
          </cell>
          <cell r="S954" t="str">
            <v>จังหวัดฮอด</v>
          </cell>
          <cell r="T954" t="str">
            <v>ผบ1156</v>
          </cell>
          <cell r="U954">
            <v>2562</v>
          </cell>
          <cell r="V954" t="str">
            <v>ผบ1112</v>
          </cell>
          <cell r="W954">
            <v>2562</v>
          </cell>
          <cell r="AA954">
            <v>18</v>
          </cell>
          <cell r="AB954">
            <v>11</v>
          </cell>
          <cell r="AC954">
            <v>2562</v>
          </cell>
          <cell r="BB954" t="str">
            <v>สืบทรัพย์ 25/04/67//ลงผล 20/5/67//รายงานผล20/5/67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นางบัวคลี่ สมสิงห์คำ</v>
          </cell>
          <cell r="BU954">
            <v>883262011825</v>
          </cell>
          <cell r="BV954"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4" t="str">
            <v>จำเลยที่ 1
คู่สมรสจำเลยที่ 1
จำเลยที่ 2
คู่สมรสจำเลยที่ 2
จำเลยที่ 3
คู่สมรสจำเลยที่ 3</v>
          </cell>
          <cell r="BX954" t="str">
            <v xml:space="preserve">3-5009-00403-61-we6
3-5099-00286-58-8
3-5002-00636-45-6 
3-5002-00636-44-8
3-5002-00636-06-5
3-5002-00655-53-1
</v>
          </cell>
          <cell r="BY954"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4" t="str">
            <v>พบ</v>
          </cell>
          <cell r="CB954">
            <v>6</v>
          </cell>
          <cell r="CD954" t="str">
            <v>1.นางบัวคลี่ สมสิงห์คำ
2.นายเทียม สมสิงห์คำ
3.นางบุญเรือง เพิ่มบุญมา
4.นายสมบัติ ตาติ๊บ
5.นางสาวจุฑามาศ คำภีระ
6.นายหิรัญ ทมิฬทร</v>
          </cell>
          <cell r="CE954" t="str">
            <v>จำเลยที่ 1_x000D_
คู่สมรสจำเลยที่ 1_x000D_
จำเลยที่ 2_x000D_
คู่สมรสจำเลยที่ 2_x000D_
จำเลยที่ 3_x000D_
คู่สมรสจำเลยที่ 3</v>
          </cell>
          <cell r="CF954" t="str">
            <v>3-5002-00636-45-6
3-5002-00636-44-8
3-5002-00636-06-5
3-5002-00655-53-1
3-5009-00403-61-6
3-5099-00286-58-8</v>
          </cell>
          <cell r="CG954" t="str">
            <v>-พบว่ามีกรรมสิทธิ์ในที่ดินโฉนดเลขที่ 9989 ต.ข่วงเปา อ.จอมทอง จ.เชียงใหม่ (ติดจำนอง)
-พบว่ามีกรรมสิทธิ์ในที่ดินโฉนดเลขที่ 35665 ต.ข่วงเปา อ.จอมทอง จ.เชียงใหม่  (สินสมรส)
-ไม่พบว่ามีกรรมสิทธิ์ในที่ดิน อ.จอมทอง จ.เชียงใหม่
-พบว่ามีกรรมสิทธิ์ในที่ดินโฉนดเลขที่ 8452 ต.ข่วงเปา อ.จอมทอง จ.เชียงใหม่ (สินส่วนตัว)
-ไม่พบว่ามีกรรมสิทธิ์ในที่ดิน อ.จอมทอง จ.เชียงใหม่
-พบว่ามีกรรมสิทธิ์ในที่ดินโฉนดเลขที่ 32375 ต.ข่วงเปา อ.จอมทอง จ.เชียงใหม่ (สินสมรส)</v>
          </cell>
          <cell r="CH954" t="str">
            <v>พบ</v>
          </cell>
          <cell r="CK954" t="str">
            <v>ปฏิยุทธ์</v>
          </cell>
        </row>
        <row r="955">
          <cell r="B955">
            <v>2427</v>
          </cell>
          <cell r="C955">
            <v>950</v>
          </cell>
          <cell r="D955">
            <v>19</v>
          </cell>
          <cell r="E955">
            <v>12</v>
          </cell>
          <cell r="F955">
            <v>2566</v>
          </cell>
          <cell r="G955">
            <v>800058589410</v>
          </cell>
          <cell r="H955" t="str">
            <v>นาย</v>
          </cell>
          <cell r="I955" t="str">
            <v>ณรงค์</v>
          </cell>
          <cell r="J955" t="str">
            <v>เดชดง</v>
          </cell>
          <cell r="K955">
            <v>1509900289971</v>
          </cell>
          <cell r="L955" t="str">
            <v>จอมทอง</v>
          </cell>
          <cell r="M955" t="str">
            <v>เชียงใหม่ 3</v>
          </cell>
          <cell r="N955">
            <v>8</v>
          </cell>
          <cell r="O955" t="str">
            <v>ธนาคารประชาชน</v>
          </cell>
          <cell r="P955" t="str">
            <v>1.บุคคลค้ำประกัน</v>
          </cell>
          <cell r="Q955">
            <v>64434</v>
          </cell>
          <cell r="R955">
            <v>28844.73</v>
          </cell>
          <cell r="S955" t="str">
            <v>จังหวัดลำพูน</v>
          </cell>
          <cell r="T955" t="str">
            <v>ผบE615</v>
          </cell>
          <cell r="U955">
            <v>2564</v>
          </cell>
          <cell r="V955" t="str">
            <v>ผบE999</v>
          </cell>
          <cell r="W955">
            <v>2564</v>
          </cell>
          <cell r="AA955">
            <v>26</v>
          </cell>
          <cell r="AB955">
            <v>8</v>
          </cell>
          <cell r="AC955">
            <v>2564</v>
          </cell>
          <cell r="BB955" t="str">
            <v>สืบทรัพย์ 26/04/67//ลงผล 10/5/67//รายงานผล20/5/67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นายณรงค์ เดชดง</v>
          </cell>
          <cell r="BU955">
            <v>883263011049</v>
          </cell>
          <cell r="BV955" t="str">
            <v>1.นายณรงค์ เดชดง
2.นงสาวสุภาวิณี ใจยะสุ
3. นายมนตรี ใจยะสุ
4.นางสมเพชร บุญเรือง
5.นายอำนวย บุญเรือง</v>
          </cell>
          <cell r="BW955" t="str">
            <v>จำเลยที่ 1
คู่สมรสจำเลยที่ 1
จำเลยที่ 2
จำเลยที่ 3
คู่สมรสจำเลยที่ 3</v>
          </cell>
          <cell r="BX955" t="str">
            <v xml:space="preserve">1-5099-00289-97-1
1-5099-00509-31-9
3-5106-00510-82-4
3-5106-00633-57-8
5-5106-90000-67-3
</v>
          </cell>
          <cell r="BY955"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5" t="str">
            <v>พบ</v>
          </cell>
          <cell r="CB955">
            <v>5</v>
          </cell>
        </row>
        <row r="956">
          <cell r="B956">
            <v>2428</v>
          </cell>
          <cell r="C956">
            <v>951</v>
          </cell>
          <cell r="D956">
            <v>19</v>
          </cell>
          <cell r="E956">
            <v>12</v>
          </cell>
          <cell r="F956">
            <v>2566</v>
          </cell>
          <cell r="G956">
            <v>800043122772</v>
          </cell>
          <cell r="H956" t="str">
            <v>นาย</v>
          </cell>
          <cell r="I956" t="str">
            <v>ไสว</v>
          </cell>
          <cell r="J956" t="str">
            <v>ทาสี</v>
          </cell>
          <cell r="K956">
            <v>3500200061950</v>
          </cell>
          <cell r="L956" t="str">
            <v>จอมทอง</v>
          </cell>
          <cell r="M956" t="str">
            <v>เชียงใหม่ 3</v>
          </cell>
          <cell r="N956">
            <v>8</v>
          </cell>
          <cell r="O956" t="str">
            <v>ธนาคารประชาชน</v>
          </cell>
          <cell r="P956" t="str">
            <v>1.บุคคลค้ำประกัน</v>
          </cell>
          <cell r="Q956">
            <v>56728.959999999999</v>
          </cell>
          <cell r="R956">
            <v>7144.55</v>
          </cell>
          <cell r="S956" t="str">
            <v>จังหวัดฮอด</v>
          </cell>
          <cell r="T956" t="str">
            <v>ผบ1136</v>
          </cell>
          <cell r="U956">
            <v>2562</v>
          </cell>
          <cell r="V956" t="str">
            <v>ผบ1134</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3.นายสุริยนต์ ปันใจ
4.นางจันทิพย์ จารุวรรณ์
5.นางบุญใจ คำจั๋นใจ
</v>
          </cell>
          <cell r="BW956" t="str">
            <v xml:space="preserve">จำเลยที่ 1
คู่สมรสจำเลยที่ 1
จำเลยที่ 2
คู่สมรสจำเลยที่ 2
จำเลยที่ 3
</v>
          </cell>
          <cell r="BX956" t="str">
            <v xml:space="preserve">3-5002-00061-95-0
3-5002-00601-67-9
5-5002-90001-04-4
5-5002-90001-07-9
3-5002-00063-68-5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6" t="str">
            <v>พบ</v>
          </cell>
          <cell r="CB956">
            <v>6</v>
          </cell>
        </row>
        <row r="957">
          <cell r="B957">
            <v>2429</v>
          </cell>
          <cell r="C957">
            <v>952</v>
          </cell>
          <cell r="D957">
            <v>19</v>
          </cell>
          <cell r="E957">
            <v>12</v>
          </cell>
          <cell r="F957">
            <v>2566</v>
          </cell>
          <cell r="G957">
            <v>800059505365</v>
          </cell>
          <cell r="H957" t="str">
            <v>นาย</v>
          </cell>
          <cell r="I957" t="str">
            <v>ไสว</v>
          </cell>
          <cell r="J957" t="str">
            <v>ทาสี</v>
          </cell>
          <cell r="K957">
            <v>3500200061950</v>
          </cell>
          <cell r="L957" t="str">
            <v>จอมทอง</v>
          </cell>
          <cell r="M957" t="str">
            <v>เชียงใหม่ 3</v>
          </cell>
          <cell r="N957">
            <v>8</v>
          </cell>
          <cell r="O957" t="str">
            <v>องค์กรชุมชน</v>
          </cell>
          <cell r="P957" t="str">
            <v>1.บุคคลค้ำประกัน</v>
          </cell>
          <cell r="Q957">
            <v>80660.75</v>
          </cell>
          <cell r="R957">
            <v>16485.84</v>
          </cell>
          <cell r="S957" t="str">
            <v>จังหวัดฮอด</v>
          </cell>
          <cell r="T957" t="str">
            <v>ผบ1135</v>
          </cell>
          <cell r="U957">
            <v>2562</v>
          </cell>
          <cell r="V957" t="str">
            <v>ผบ1133</v>
          </cell>
          <cell r="W957">
            <v>2562</v>
          </cell>
          <cell r="AA957">
            <v>18</v>
          </cell>
          <cell r="AB957">
            <v>11</v>
          </cell>
          <cell r="AC957">
            <v>2562</v>
          </cell>
          <cell r="BB957" t="str">
            <v>สืบทรัพย์ 8/05/67//ลงผล 27/5/67//รายงานผล31/5/67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นายไสว ทาสี</v>
          </cell>
          <cell r="BU957">
            <v>883262011828</v>
          </cell>
          <cell r="BV957"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7" t="str">
            <v xml:space="preserve">จำเลยที่ 1
คู่สมรสจำเลยที่ 1
จำเลยที่ 2
คู่สมรสจำเลยที่ 2
จำเลยที่ 3
คู่สมรสจำเลยที่ 3
</v>
          </cell>
          <cell r="BX957" t="str">
            <v xml:space="preserve">3-5002-00061-95-0
3-5002-00601-67-9
3-5002-00062-45-0
3-5002-00016-58-6
5-5002-90001-04-4
5-5002-90001-07-9
</v>
          </cell>
          <cell r="BY957"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7" t="str">
            <v>พบ</v>
          </cell>
          <cell r="CB957">
            <v>6</v>
          </cell>
        </row>
        <row r="958">
          <cell r="B958">
            <v>2430</v>
          </cell>
          <cell r="C958">
            <v>953</v>
          </cell>
          <cell r="D958">
            <v>19</v>
          </cell>
          <cell r="E958">
            <v>12</v>
          </cell>
          <cell r="F958">
            <v>2566</v>
          </cell>
          <cell r="G958">
            <v>800074278709</v>
          </cell>
          <cell r="H958" t="str">
            <v>นาย</v>
          </cell>
          <cell r="I958" t="str">
            <v>สุทธิศักดิ์</v>
          </cell>
          <cell r="J958" t="str">
            <v>ขัดก๋า</v>
          </cell>
          <cell r="K958">
            <v>1500200165236</v>
          </cell>
          <cell r="L958" t="str">
            <v>จอมทอง</v>
          </cell>
          <cell r="M958" t="str">
            <v>เชียงใหม่ 3</v>
          </cell>
          <cell r="N958">
            <v>8</v>
          </cell>
          <cell r="O958" t="str">
            <v>ธนาคารประชาชน</v>
          </cell>
          <cell r="P958" t="str">
            <v>1.บุคคลค้ำประกัน</v>
          </cell>
          <cell r="Q958">
            <v>30000</v>
          </cell>
          <cell r="R958">
            <v>7150.08</v>
          </cell>
          <cell r="S958" t="str">
            <v>จังหวัดฮอด</v>
          </cell>
          <cell r="T958" t="str">
            <v>ผบ1165</v>
          </cell>
          <cell r="U958">
            <v>2562</v>
          </cell>
          <cell r="V958" t="str">
            <v>ผบ1140</v>
          </cell>
          <cell r="W958">
            <v>2562</v>
          </cell>
          <cell r="AA958">
            <v>18</v>
          </cell>
          <cell r="AB958">
            <v>11</v>
          </cell>
          <cell r="AC958">
            <v>2562</v>
          </cell>
          <cell r="BB958" t="str">
            <v>สืบทรัพย์ 26/04/67//ลงผล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นายสุทธิศักดิ์ ขัดก๋า</v>
          </cell>
          <cell r="BU958">
            <v>883262011827</v>
          </cell>
          <cell r="BV958" t="str">
            <v xml:space="preserve">3. </v>
          </cell>
          <cell r="BW958" t="str">
            <v>จำเลยที่ 1
จำเลยที่ 2
จำเลยที่ 3</v>
          </cell>
          <cell r="BX958" t="str">
            <v xml:space="preserve">1-5002-00165-23-6
1-5002-00149-73-7
3-5002-00272-36-5
</v>
          </cell>
          <cell r="BY958"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8" t="str">
            <v>พบ</v>
          </cell>
          <cell r="CB958">
            <v>3</v>
          </cell>
        </row>
        <row r="959">
          <cell r="B959">
            <v>2431</v>
          </cell>
          <cell r="C959">
            <v>954</v>
          </cell>
          <cell r="D959">
            <v>19</v>
          </cell>
          <cell r="E959">
            <v>12</v>
          </cell>
          <cell r="F959">
            <v>2566</v>
          </cell>
          <cell r="G959">
            <v>800033424121</v>
          </cell>
          <cell r="H959" t="str">
            <v>นาย</v>
          </cell>
          <cell r="I959" t="str">
            <v>อิทธิพล</v>
          </cell>
          <cell r="J959" t="str">
            <v>สายกันธา</v>
          </cell>
          <cell r="K959">
            <v>3501500490440</v>
          </cell>
          <cell r="L959" t="str">
            <v>จอมทอง</v>
          </cell>
          <cell r="M959" t="str">
            <v>เชียงใหม่ 3</v>
          </cell>
          <cell r="N959">
            <v>8</v>
          </cell>
          <cell r="O959" t="str">
            <v>ธนาคารประชาชน</v>
          </cell>
          <cell r="P959" t="str">
            <v>1.บุคคลค้ำประกัน</v>
          </cell>
          <cell r="Q959">
            <v>82348.62</v>
          </cell>
          <cell r="R959">
            <v>24546.9</v>
          </cell>
          <cell r="S959" t="str">
            <v>แขวงเชียงใหม่</v>
          </cell>
          <cell r="T959" t="str">
            <v>ผบ527</v>
          </cell>
          <cell r="U959">
            <v>2564</v>
          </cell>
          <cell r="V959" t="str">
            <v>ผบ1074</v>
          </cell>
          <cell r="W959">
            <v>2564</v>
          </cell>
          <cell r="AA959">
            <v>6</v>
          </cell>
          <cell r="AB959">
            <v>7</v>
          </cell>
          <cell r="AC959">
            <v>2564</v>
          </cell>
          <cell r="BB959" t="str">
            <v>สืบทรัพย์ 25/04/67//ลงผล 10/5/67//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นายอิทธิพล สายกันธา</v>
          </cell>
          <cell r="BU959">
            <v>883263011046</v>
          </cell>
          <cell r="BV959" t="str">
            <v>4.</v>
          </cell>
          <cell r="BW959" t="str">
            <v>จำเลยที่ 1
คู่สมรสจำเลยที่ 1
จำเลยที่ 2
คู่สมรสจำเลยที่ 2
จำเลยที่ 3
คู่สมรสจำเลยที่ 3</v>
          </cell>
          <cell r="BX959" t="str">
            <v xml:space="preserve">3-5015-00440-44-0
3-5002-00919-38-5
3-5002-00931-11-3
3-5002-00386-92-1
5-5002-00017-79-5
3-5002-00917-76-5
</v>
          </cell>
          <cell r="BY959"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9" t="str">
            <v>ไม่พบ</v>
          </cell>
          <cell r="CB959">
            <v>6</v>
          </cell>
        </row>
        <row r="960">
          <cell r="B960">
            <v>2432</v>
          </cell>
          <cell r="C960">
            <v>955</v>
          </cell>
          <cell r="D960">
            <v>19</v>
          </cell>
          <cell r="E960">
            <v>12</v>
          </cell>
          <cell r="F960">
            <v>2566</v>
          </cell>
          <cell r="G960">
            <v>800049442992</v>
          </cell>
          <cell r="H960" t="str">
            <v>นาย</v>
          </cell>
          <cell r="I960" t="str">
            <v>วิรัตน์</v>
          </cell>
          <cell r="J960" t="str">
            <v>พงศ์พนาชีวิน</v>
          </cell>
          <cell r="K960">
            <v>2500200001240</v>
          </cell>
          <cell r="L960" t="str">
            <v>จอมทอง</v>
          </cell>
          <cell r="M960" t="str">
            <v>เชียงใหม่ 3</v>
          </cell>
          <cell r="N960">
            <v>8</v>
          </cell>
          <cell r="O960" t="str">
            <v>ธนาคารประชาชน</v>
          </cell>
          <cell r="P960" t="str">
            <v>1.บุคคลค้ำประกัน</v>
          </cell>
          <cell r="Q960">
            <v>51512.58</v>
          </cell>
          <cell r="R960">
            <v>16093.91</v>
          </cell>
          <cell r="S960" t="str">
            <v>จังหวัดฮอด</v>
          </cell>
          <cell r="T960" t="str">
            <v>ผบ539</v>
          </cell>
          <cell r="U960">
            <v>2563</v>
          </cell>
          <cell r="V960" t="str">
            <v>ผบ161</v>
          </cell>
          <cell r="W960">
            <v>2564</v>
          </cell>
          <cell r="AA960">
            <v>24</v>
          </cell>
          <cell r="AB960">
            <v>8</v>
          </cell>
          <cell r="AC960">
            <v>2564</v>
          </cell>
          <cell r="BB960" t="str">
            <v>สืบทรัพย์ 26/04/67//ลงผล 21/5/67//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นายวิรัตน์ พงศ์พนาชีวิน</v>
          </cell>
          <cell r="BU960">
            <v>883263011267</v>
          </cell>
          <cell r="BV960"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60" t="str">
            <v>จำเลยที่ 1
คู่สมรสจำเลยที่ 1
จำเลยที่ 2
คู่สมรสจำเลยที่ 2
จำเลยที่ 3
คู่สมรสจำเลยที่ 3</v>
          </cell>
          <cell r="BX960" t="str">
            <v>2-5002-00001-24-0
3-5002-00503-65-1
1-5002-00002-11-6
1-5002-00022-44-3
3-5002-00494-10-4
3-5003-00272-78-2</v>
          </cell>
          <cell r="BY96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60" t="str">
            <v>ไม่พบ</v>
          </cell>
          <cell r="CB960">
            <v>6</v>
          </cell>
        </row>
        <row r="961">
          <cell r="B961">
            <v>2433</v>
          </cell>
          <cell r="C961">
            <v>956</v>
          </cell>
          <cell r="D961">
            <v>19</v>
          </cell>
          <cell r="E961">
            <v>12</v>
          </cell>
          <cell r="F961">
            <v>2566</v>
          </cell>
          <cell r="G961">
            <v>800067572381</v>
          </cell>
          <cell r="H961" t="str">
            <v>นาย</v>
          </cell>
          <cell r="I961" t="str">
            <v>สุทัศน์</v>
          </cell>
          <cell r="J961" t="str">
            <v>บุญทา</v>
          </cell>
          <cell r="K961">
            <v>3500200517198</v>
          </cell>
          <cell r="L961" t="str">
            <v>จอมทอง</v>
          </cell>
          <cell r="M961" t="str">
            <v>เชียงใหม่ 3</v>
          </cell>
          <cell r="N961">
            <v>8</v>
          </cell>
          <cell r="O961" t="str">
            <v>ธนาคารประชาชน</v>
          </cell>
          <cell r="P961" t="str">
            <v>1.บุคคลค้ำประกัน</v>
          </cell>
          <cell r="Q961">
            <v>42996.06</v>
          </cell>
          <cell r="R961">
            <v>12966.29</v>
          </cell>
          <cell r="S961" t="str">
            <v>จังหวัดฮอด</v>
          </cell>
          <cell r="T961" t="str">
            <v>ผบ.1168</v>
          </cell>
          <cell r="U961">
            <v>2562</v>
          </cell>
          <cell r="V961" t="str">
            <v>ผบ.1308</v>
          </cell>
          <cell r="W961">
            <v>2562</v>
          </cell>
          <cell r="X961">
            <v>2</v>
          </cell>
          <cell r="Y961">
            <v>12</v>
          </cell>
          <cell r="Z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นายสุทัศน์ บุญทา</v>
          </cell>
          <cell r="BU961">
            <v>883262011834</v>
          </cell>
          <cell r="BV961" t="str">
            <v>1.นายสุทัศน์ บถุญทา
2.นายวัชรินทร์ พจนบัณฑิต
3.นางอาภาพร  พจนบัณฑิต
4.นายอุทัย ดำรงอนุรักษ์
5.นายจุฬา โชติธนกายจน์</v>
          </cell>
          <cell r="BW961" t="str">
            <v>จำเลยที่ 1
จำเลยที่ 2
คู่สมรสจำเลยที่ 2
จำเลยที่ 3
จำเลยที่ 4</v>
          </cell>
          <cell r="BX961" t="str">
            <v xml:space="preserve">3-500-00517-19-8
3-5002-00526-64-2
3-5002-00528-31-9
2-5002-000002-97-1
3-5002-00529-12-9
</v>
          </cell>
          <cell r="BY961" t="e">
            <v>#NAME?</v>
          </cell>
          <cell r="BZ961" t="str">
            <v>พบ</v>
          </cell>
          <cell r="CB961">
            <v>5</v>
          </cell>
        </row>
        <row r="962">
          <cell r="B962">
            <v>2434</v>
          </cell>
          <cell r="C962">
            <v>957</v>
          </cell>
          <cell r="D962">
            <v>19</v>
          </cell>
          <cell r="E962">
            <v>12</v>
          </cell>
          <cell r="F962">
            <v>2566</v>
          </cell>
          <cell r="G962">
            <v>800043581399</v>
          </cell>
          <cell r="H962" t="str">
            <v>นาย</v>
          </cell>
          <cell r="I962" t="str">
            <v>เอกถวัลย์</v>
          </cell>
          <cell r="J962" t="str">
            <v>โยมนา</v>
          </cell>
          <cell r="K962">
            <v>3500200538519</v>
          </cell>
          <cell r="L962" t="str">
            <v>จอมทอง</v>
          </cell>
          <cell r="M962" t="str">
            <v>เชียงใหม่ 3</v>
          </cell>
          <cell r="N962">
            <v>8</v>
          </cell>
          <cell r="O962" t="str">
            <v>ธนาคารประชาชน</v>
          </cell>
          <cell r="P962" t="str">
            <v>1.บุคคลค้ำประกัน</v>
          </cell>
          <cell r="Q962">
            <v>65552</v>
          </cell>
          <cell r="R962">
            <v>12818.65</v>
          </cell>
          <cell r="S962" t="str">
            <v>จังหวัดฮอด</v>
          </cell>
          <cell r="T962" t="str">
            <v>ผบ.1180</v>
          </cell>
          <cell r="U962">
            <v>2562</v>
          </cell>
          <cell r="V962" t="str">
            <v>ผบ.1150</v>
          </cell>
          <cell r="W962">
            <v>2562</v>
          </cell>
          <cell r="AA962">
            <v>18</v>
          </cell>
          <cell r="AB962">
            <v>11</v>
          </cell>
          <cell r="AC962">
            <v>2562</v>
          </cell>
          <cell r="BB962" t="str">
            <v>สืบทรัพย์ 25/04/67//ลงผล 10/5/67//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นายเอกถวัลย์ โยมนา</v>
          </cell>
          <cell r="BU962">
            <v>883262011836</v>
          </cell>
          <cell r="BV962" t="str">
            <v>1.นายเอกวัลย์ โยมนา
2.นางอำพร ใจมูล
3. นายประสงค์ บูรณะ
4.นางทองสาย คำใจ
5.นายดำรง แดนไกวัลฉัตร
6.นางน้อย ใจฟูโน</v>
          </cell>
          <cell r="BW962" t="str">
            <v>จำเลยที่ 1
คู่สมรสจำเลยที่ 1
จำเลยที่ 2
คู่สมรสจำเลยที่ 2
จำเลยที่ 3
คู่สมรสจำเลยที่ 3</v>
          </cell>
          <cell r="BX962" t="str">
            <v xml:space="preserve">3-5002-00538-51-9
3-6599-00200-87-9
3-5002-00540-11-4
3-5002-00537-06-7
2-5003-00026-48-1
3-5002-00535-70-6
</v>
          </cell>
          <cell r="BY962"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2" t="str">
            <v>ไม่พบ</v>
          </cell>
          <cell r="CB962">
            <v>6</v>
          </cell>
        </row>
        <row r="963">
          <cell r="B963">
            <v>2435</v>
          </cell>
          <cell r="C963">
            <v>958</v>
          </cell>
          <cell r="D963">
            <v>23</v>
          </cell>
          <cell r="E963">
            <v>1</v>
          </cell>
          <cell r="F963">
            <v>2567</v>
          </cell>
          <cell r="G963">
            <v>800032568506</v>
          </cell>
          <cell r="H963" t="str">
            <v>นาย</v>
          </cell>
          <cell r="I963" t="str">
            <v>มงคล</v>
          </cell>
          <cell r="J963" t="str">
            <v>บุตรต๊ะ</v>
          </cell>
          <cell r="L963" t="str">
            <v>จอมทอง</v>
          </cell>
          <cell r="M963" t="str">
            <v>เชียงใหม่ 3</v>
          </cell>
          <cell r="N963">
            <v>8</v>
          </cell>
          <cell r="S963" t="str">
            <v>จังหวัดฮอด</v>
          </cell>
          <cell r="T963" t="str">
            <v>ผบ.1468</v>
          </cell>
          <cell r="U963">
            <v>2561</v>
          </cell>
          <cell r="V963" t="str">
            <v>ผบ.139</v>
          </cell>
          <cell r="W963">
            <v>2562</v>
          </cell>
          <cell r="BB963" t="str">
            <v>ถอนการยึดและถอนการบังคับคดี 23/5/2567</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นายมงคล บุตรต๊ะ</v>
          </cell>
          <cell r="BU963">
            <v>0</v>
          </cell>
          <cell r="BY963" t="e">
            <v>#NAME?</v>
          </cell>
        </row>
        <row r="964">
          <cell r="B964">
            <v>2436</v>
          </cell>
          <cell r="C964">
            <v>959</v>
          </cell>
          <cell r="D964">
            <v>23</v>
          </cell>
          <cell r="E964">
            <v>1</v>
          </cell>
          <cell r="F964">
            <v>2567</v>
          </cell>
          <cell r="G964">
            <v>800031141891</v>
          </cell>
          <cell r="H964" t="str">
            <v>นาย</v>
          </cell>
          <cell r="I964" t="str">
            <v>อุ่นคำ</v>
          </cell>
          <cell r="J964" t="str">
            <v>คำมูล</v>
          </cell>
          <cell r="L964" t="str">
            <v>ดอยเต่า</v>
          </cell>
          <cell r="M964" t="str">
            <v>เชียงใหม่ 3</v>
          </cell>
          <cell r="N964">
            <v>8</v>
          </cell>
          <cell r="S964" t="str">
            <v>จังหวัดฮอด</v>
          </cell>
          <cell r="T964" t="str">
            <v>ผบ.1328</v>
          </cell>
          <cell r="U964">
            <v>2559</v>
          </cell>
          <cell r="V964" t="str">
            <v>ผบ.1474</v>
          </cell>
          <cell r="W964">
            <v>2559</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นายอุ่นคำ คำมูล</v>
          </cell>
          <cell r="BU964">
            <v>0</v>
          </cell>
          <cell r="BY964"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row>
        <row r="965">
          <cell r="B965">
            <v>2437</v>
          </cell>
          <cell r="C965">
            <v>960</v>
          </cell>
          <cell r="D965">
            <v>23</v>
          </cell>
          <cell r="E965">
            <v>1</v>
          </cell>
          <cell r="F965">
            <v>2567</v>
          </cell>
          <cell r="G965">
            <v>8590530009</v>
          </cell>
          <cell r="H965" t="str">
            <v>นางสาว</v>
          </cell>
          <cell r="I965" t="str">
            <v>สายฝน</v>
          </cell>
          <cell r="J965" t="str">
            <v>ศรีสกุลดสาวภาคย์</v>
          </cell>
          <cell r="L965" t="str">
            <v>ดอยเต่า</v>
          </cell>
          <cell r="M965" t="str">
            <v>เชียงใหม่ 3</v>
          </cell>
          <cell r="N965">
            <v>8</v>
          </cell>
          <cell r="S965" t="str">
            <v>จังหวัดฮอด</v>
          </cell>
          <cell r="T965" t="str">
            <v>ผบ.22</v>
          </cell>
          <cell r="U965">
            <v>2559</v>
          </cell>
          <cell r="V965" t="str">
            <v>ผบ.119</v>
          </cell>
          <cell r="W965">
            <v>2559</v>
          </cell>
          <cell r="BB965" t="str">
            <v>ถอนการยึดและถอนการบังคับคดี 27/2/2568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นางสาวสายฝน ศรีสกุลดสาวภาคย์</v>
          </cell>
          <cell r="BU965">
            <v>0</v>
          </cell>
        </row>
        <row r="966">
          <cell r="B966">
            <v>2438</v>
          </cell>
          <cell r="C966">
            <v>961</v>
          </cell>
          <cell r="D966">
            <v>23</v>
          </cell>
          <cell r="E966">
            <v>1</v>
          </cell>
          <cell r="F966">
            <v>2567</v>
          </cell>
          <cell r="G966">
            <v>800023546487</v>
          </cell>
          <cell r="H966" t="str">
            <v>นาง</v>
          </cell>
          <cell r="I966" t="str">
            <v>ทองเหรียญ</v>
          </cell>
          <cell r="J966" t="str">
            <v>แสนปัญญา</v>
          </cell>
          <cell r="L966" t="str">
            <v>ฮอด</v>
          </cell>
          <cell r="M966" t="str">
            <v>เชียงใหม่ 3</v>
          </cell>
          <cell r="N966">
            <v>8</v>
          </cell>
          <cell r="S966" t="str">
            <v>จังหวัดฮอด</v>
          </cell>
          <cell r="T966" t="str">
            <v>ผบ.597</v>
          </cell>
          <cell r="U966">
            <v>2558</v>
          </cell>
          <cell r="V966" t="str">
            <v>ผบ.600</v>
          </cell>
          <cell r="W966">
            <v>2558</v>
          </cell>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นางทองเหรียญ แสนปัญญา</v>
          </cell>
          <cell r="BU966">
            <v>0</v>
          </cell>
        </row>
        <row r="967">
          <cell r="B967">
            <v>2439</v>
          </cell>
          <cell r="C967">
            <v>963</v>
          </cell>
          <cell r="D967">
            <v>25</v>
          </cell>
          <cell r="E967">
            <v>1</v>
          </cell>
          <cell r="F967">
            <v>2567</v>
          </cell>
          <cell r="G967" t="str">
            <v>800056042438,
 800077713405</v>
          </cell>
          <cell r="H967" t="str">
            <v>นางสาว</v>
          </cell>
          <cell r="I967" t="str">
            <v>พรพิมล</v>
          </cell>
          <cell r="J967" t="str">
            <v>ดีนะ</v>
          </cell>
          <cell r="K967">
            <v>1501800074950</v>
          </cell>
          <cell r="L967" t="str">
            <v>อมก๋อย</v>
          </cell>
          <cell r="M967" t="str">
            <v>เชียงใหม่ 3</v>
          </cell>
          <cell r="N967">
            <v>8</v>
          </cell>
          <cell r="O967" t="str">
            <v>ธนาคารประชาชน</v>
          </cell>
          <cell r="P967" t="str">
            <v>1.บุคคลค้ำประกัน</v>
          </cell>
          <cell r="Q967">
            <v>76349.61</v>
          </cell>
          <cell r="R967">
            <v>18843.650000000001</v>
          </cell>
          <cell r="S967" t="str">
            <v>จังหวัดฮอด</v>
          </cell>
          <cell r="T967" t="str">
            <v>ผบE210</v>
          </cell>
          <cell r="U967">
            <v>2563</v>
          </cell>
          <cell r="V967" t="str">
            <v>ผบE331</v>
          </cell>
          <cell r="W967">
            <v>2563</v>
          </cell>
          <cell r="X967">
            <v>10</v>
          </cell>
          <cell r="Y967">
            <v>9</v>
          </cell>
          <cell r="Z967">
            <v>2563</v>
          </cell>
          <cell r="BB967" t="str">
            <v>สืบทรัพย์ รายงานสืบวันที่ 19/8/2567</v>
          </cell>
          <cell r="BC967" t="str">
            <v/>
          </cell>
          <cell r="BD967" t="str">
            <v/>
          </cell>
          <cell r="BE967" t="str">
            <v/>
          </cell>
          <cell r="BF967" t="str">
            <v/>
          </cell>
          <cell r="BG967" t="str">
            <v/>
          </cell>
          <cell r="BH967" t="str">
            <v/>
          </cell>
          <cell r="BI967" t="str">
            <v/>
          </cell>
          <cell r="BJ967" t="str">
            <v/>
          </cell>
          <cell r="BK967" t="str">
            <v/>
          </cell>
          <cell r="BL967" t="str">
            <v/>
          </cell>
          <cell r="BM967" t="str">
            <v/>
          </cell>
          <cell r="BN967" t="str">
            <v/>
          </cell>
          <cell r="BO967" t="str">
            <v/>
          </cell>
          <cell r="BP967" t="str">
            <v/>
          </cell>
          <cell r="BQ967" t="str">
            <v/>
          </cell>
          <cell r="BR967" t="str">
            <v/>
          </cell>
          <cell r="BS967" t="str">
            <v/>
          </cell>
          <cell r="BT967" t="str">
            <v>นางสาวพรพิมล ดีนะ</v>
          </cell>
          <cell r="BU967">
            <v>883262011669</v>
          </cell>
          <cell r="BV967" t="str">
            <v>1.นางสาวพรพิมล  ดีนะ 
2.นายมานพ  แก้วติ
3.นายนิพนธ์  ปู่ทอง
4.นางวันดี  ปู่ทอง</v>
          </cell>
          <cell r="BW967" t="str">
            <v>จำเลยที่ 1
จำเลยที่ 2
จำเลยที่ 3
คู่สมรสจำเลยที่ 3</v>
          </cell>
          <cell r="BX967" t="str">
            <v>1-5018-00074-95-0
3-5018-00204-61-2
3-5018-00128-46-1
8-5018-84038-43-4</v>
          </cell>
          <cell r="BY967"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7" t="str">
            <v>พบ</v>
          </cell>
          <cell r="CB967">
            <v>4</v>
          </cell>
          <cell r="CC967" t="str">
            <v>นุสบา</v>
          </cell>
          <cell r="CL967">
            <v>243884</v>
          </cell>
          <cell r="CT967">
            <v>243884</v>
          </cell>
        </row>
        <row r="968">
          <cell r="B968">
            <v>2440</v>
          </cell>
          <cell r="C968">
            <v>964</v>
          </cell>
          <cell r="D968">
            <v>25</v>
          </cell>
          <cell r="E968">
            <v>1</v>
          </cell>
          <cell r="F968">
            <v>2567</v>
          </cell>
          <cell r="G968" t="str">
            <v>800071176211, 800062370302</v>
          </cell>
          <cell r="H968" t="str">
            <v>นาย</v>
          </cell>
          <cell r="I968" t="str">
            <v>วิทยา</v>
          </cell>
          <cell r="J968" t="str">
            <v>เจริญอายุวัฒ</v>
          </cell>
          <cell r="K968">
            <v>2501800081822</v>
          </cell>
          <cell r="L968" t="str">
            <v>อมก๋อย</v>
          </cell>
          <cell r="M968" t="str">
            <v>เชียงใหม่ 3</v>
          </cell>
          <cell r="N968">
            <v>8</v>
          </cell>
          <cell r="O968" t="str">
            <v>แก้ไขหนี้ฯ, ธนาคารประชาชน</v>
          </cell>
          <cell r="P968" t="str">
            <v>1.บุคคลค้ำประกัน</v>
          </cell>
          <cell r="Q968">
            <v>37920.99</v>
          </cell>
          <cell r="R968">
            <v>13100.95</v>
          </cell>
          <cell r="S968" t="str">
            <v>จังหวัดฮอด</v>
          </cell>
          <cell r="T968" t="str">
            <v>ผบ19</v>
          </cell>
          <cell r="U968">
            <v>2564</v>
          </cell>
          <cell r="V968" t="str">
            <v>ผบ39</v>
          </cell>
          <cell r="W968">
            <v>2564</v>
          </cell>
          <cell r="X968">
            <v>1</v>
          </cell>
          <cell r="Y968">
            <v>6</v>
          </cell>
          <cell r="Z968">
            <v>2564</v>
          </cell>
          <cell r="AG968">
            <v>7</v>
          </cell>
          <cell r="AH968">
            <v>6</v>
          </cell>
          <cell r="AI968">
            <v>2565</v>
          </cell>
          <cell r="BB968" t="str">
            <v>รายงานผลสืบ วันที่ 24/8/2567</v>
          </cell>
          <cell r="BC968">
            <v>1500</v>
          </cell>
          <cell r="BD968">
            <v>24</v>
          </cell>
          <cell r="BE968">
            <v>1</v>
          </cell>
          <cell r="BF968">
            <v>2568</v>
          </cell>
          <cell r="BG968">
            <v>0</v>
          </cell>
          <cell r="BH968" t="str">
            <v>-</v>
          </cell>
          <cell r="BI968" t="str">
            <v>-</v>
          </cell>
          <cell r="BJ968" t="str">
            <v>-</v>
          </cell>
          <cell r="BK968">
            <v>0</v>
          </cell>
          <cell r="BL968">
            <v>1260</v>
          </cell>
          <cell r="BM968">
            <v>0</v>
          </cell>
          <cell r="BN968" t="str">
            <v/>
          </cell>
          <cell r="BO968" t="str">
            <v/>
          </cell>
          <cell r="BP968" t="str">
            <v/>
          </cell>
          <cell r="BQ968" t="str">
            <v>-</v>
          </cell>
          <cell r="BR968" t="str">
            <v>-</v>
          </cell>
          <cell r="BS968" t="str">
            <v>-</v>
          </cell>
          <cell r="BT968" t="str">
            <v>นายวิทยา เจริญอายุวัฒ</v>
          </cell>
          <cell r="BU968">
            <v>883263011620</v>
          </cell>
          <cell r="BV968" t="str">
            <v>1.นายวิทยา  เจริญอายุวัฒ
2.นางสาวภคมน  เจริญอายุวัฒ
3.นายชัชชัย  ตะอู
4.นางสาวอนุสรา  พลเตโชดม
5.นายเลิศฤทธิ์  ขนม</v>
          </cell>
          <cell r="BW968" t="str">
            <v>จำเลยที่ 1
คู่สมรสจำเลยที่ 1
จำเลยที่ 2
คู่สมรสจำเลยที่ 2
จำเลยที่ 3</v>
          </cell>
          <cell r="BX968" t="str">
            <v>2-5018-00081-82-2
2-5018-00080-60-5
2-5018-00028-05-9
2-5018-00046-11-3
3-5201-00102-06-9</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8" t="str">
            <v>ไม่พบทรัพย์</v>
          </cell>
          <cell r="CB968">
            <v>5</v>
          </cell>
          <cell r="CC968" t="str">
            <v>ลลิตา</v>
          </cell>
          <cell r="CL968">
            <v>243854</v>
          </cell>
          <cell r="CT968">
            <v>243854</v>
          </cell>
        </row>
        <row r="969">
          <cell r="B969">
            <v>2441</v>
          </cell>
          <cell r="C969">
            <v>965</v>
          </cell>
          <cell r="D969">
            <v>25</v>
          </cell>
          <cell r="E969">
            <v>1</v>
          </cell>
          <cell r="F969">
            <v>2567</v>
          </cell>
          <cell r="G969" t="str">
            <v>800073300793, 800097659448</v>
          </cell>
          <cell r="H969" t="str">
            <v>นางสาว</v>
          </cell>
          <cell r="I969" t="str">
            <v>อรพินธิ์</v>
          </cell>
          <cell r="J969" t="str">
            <v>จี่มะลิ</v>
          </cell>
          <cell r="K969">
            <v>3501800012004</v>
          </cell>
          <cell r="L969" t="str">
            <v>อมก๋อย</v>
          </cell>
          <cell r="M969" t="str">
            <v>เชียงใหม่ 3</v>
          </cell>
          <cell r="N969">
            <v>8</v>
          </cell>
          <cell r="O969" t="str">
            <v>แก้ไขหนี้ฯ</v>
          </cell>
          <cell r="P969" t="str">
            <v>1.บุคคลค้ำประกัน</v>
          </cell>
          <cell r="Q969">
            <v>32411.59</v>
          </cell>
          <cell r="R969">
            <v>7581.68</v>
          </cell>
          <cell r="S969" t="str">
            <v>จังหวัดฮอด</v>
          </cell>
          <cell r="T969" t="str">
            <v>ผบE169</v>
          </cell>
          <cell r="U969">
            <v>2563</v>
          </cell>
          <cell r="V969" t="str">
            <v>ผบE265</v>
          </cell>
          <cell r="W969">
            <v>2563</v>
          </cell>
          <cell r="AA969">
            <v>2</v>
          </cell>
          <cell r="AB969">
            <v>9</v>
          </cell>
          <cell r="AC969">
            <v>2563</v>
          </cell>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950</v>
          </cell>
          <cell r="BM969">
            <v>0</v>
          </cell>
          <cell r="BN969" t="str">
            <v/>
          </cell>
          <cell r="BO969" t="str">
            <v/>
          </cell>
          <cell r="BP969" t="str">
            <v/>
          </cell>
          <cell r="BQ969" t="str">
            <v>-</v>
          </cell>
          <cell r="BR969" t="str">
            <v>-</v>
          </cell>
          <cell r="BS969" t="str">
            <v>-</v>
          </cell>
          <cell r="BT969" t="str">
            <v>นางสาวอรพินธิ์ จี่มะลิ</v>
          </cell>
          <cell r="BU969">
            <v>883262011656</v>
          </cell>
          <cell r="BV969" t="str">
            <v>1.นางสาวอรพินธิ์  จี๋มะลิ
2.นายเสรี  โชติสันติพร
3.นางศรินทรา  อมรใฝ่เพิ่มพูน</v>
          </cell>
          <cell r="BW969" t="str">
            <v>จำเลยที่ 1
จำเลยที่ 2
คู่สมรสจำเลยที่ 2</v>
          </cell>
          <cell r="BX969" t="str">
            <v>3-5018-00012-00-4
3-5805-0047-73-1
1-804-00011-06-2</v>
          </cell>
          <cell r="BY969"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9" t="str">
            <v>ไม่พบทรัพย์</v>
          </cell>
          <cell r="CB969">
            <v>3</v>
          </cell>
          <cell r="CC969" t="str">
            <v>ลลิตา</v>
          </cell>
          <cell r="CL969">
            <v>243854</v>
          </cell>
          <cell r="CT969">
            <v>243854</v>
          </cell>
        </row>
        <row r="970">
          <cell r="B970">
            <v>2442</v>
          </cell>
          <cell r="C970">
            <v>966</v>
          </cell>
          <cell r="D970">
            <v>25</v>
          </cell>
          <cell r="E970">
            <v>1</v>
          </cell>
          <cell r="F970">
            <v>2567</v>
          </cell>
          <cell r="G970">
            <v>800076741258</v>
          </cell>
          <cell r="H970" t="str">
            <v>นาย</v>
          </cell>
          <cell r="I970" t="str">
            <v>บุญชม</v>
          </cell>
          <cell r="J970" t="str">
            <v>ขอนพืช</v>
          </cell>
          <cell r="K970">
            <v>3540600085309</v>
          </cell>
          <cell r="L970" t="str">
            <v>อมก๋อย</v>
          </cell>
          <cell r="M970" t="str">
            <v>เชียงใหม่ 3</v>
          </cell>
          <cell r="N970">
            <v>8</v>
          </cell>
          <cell r="O970" t="str">
            <v>เคหะ, ไทรทอง, ไทรทอง</v>
          </cell>
          <cell r="P970" t="str">
            <v>1.บุคคลค้ำประกัน</v>
          </cell>
          <cell r="Q970">
            <v>37228.019999999997</v>
          </cell>
          <cell r="R970">
            <v>6236.13</v>
          </cell>
          <cell r="S970" t="str">
            <v>จังหวัดฮอด</v>
          </cell>
          <cell r="T970" t="str">
            <v>ผบ1036</v>
          </cell>
          <cell r="U970">
            <v>2562</v>
          </cell>
          <cell r="V970" t="str">
            <v>ผบ1174</v>
          </cell>
          <cell r="W970">
            <v>2562</v>
          </cell>
          <cell r="AA970">
            <v>19</v>
          </cell>
          <cell r="AB970">
            <v>11</v>
          </cell>
          <cell r="AC970">
            <v>2562</v>
          </cell>
          <cell r="BB970" t="str">
            <v>รายงานผลสืบ วันที่ 24/8/2567</v>
          </cell>
          <cell r="BC970">
            <v>900</v>
          </cell>
          <cell r="BD970">
            <v>24</v>
          </cell>
          <cell r="BE970">
            <v>1</v>
          </cell>
          <cell r="BF970">
            <v>2568</v>
          </cell>
          <cell r="BG970">
            <v>0</v>
          </cell>
          <cell r="BH970" t="str">
            <v>-</v>
          </cell>
          <cell r="BI970" t="str">
            <v>-</v>
          </cell>
          <cell r="BJ970" t="str">
            <v>-</v>
          </cell>
          <cell r="BK970">
            <v>0</v>
          </cell>
          <cell r="BL970">
            <v>775</v>
          </cell>
          <cell r="BM970">
            <v>0</v>
          </cell>
          <cell r="BN970" t="str">
            <v/>
          </cell>
          <cell r="BO970" t="str">
            <v/>
          </cell>
          <cell r="BP970" t="str">
            <v/>
          </cell>
          <cell r="BQ970" t="str">
            <v>-</v>
          </cell>
          <cell r="BR970" t="str">
            <v>-</v>
          </cell>
          <cell r="BS970" t="str">
            <v>-</v>
          </cell>
          <cell r="BT970" t="str">
            <v>นายบุญชม ขอนพืช</v>
          </cell>
          <cell r="BU970">
            <v>883262011661</v>
          </cell>
          <cell r="BV970" t="str">
            <v>1.นายบุญชม  ขอนพืช
2.นางสาวนิลุบล  ภูดัย
3.นางสาวจิณณ์พัชฌาน์  ศรีทอง</v>
          </cell>
          <cell r="BW970" t="str">
            <v>จำเลยที่ 1
คู่สมรสจำเลยที่ 1
จำเลยที่ 2</v>
          </cell>
          <cell r="BX970" t="str">
            <v>3-5406-00085-30-9
1-5018-00107-14-9
3-5014-00456-72-0</v>
          </cell>
          <cell r="BY970"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70" t="str">
            <v>ไม่พบทรัพย์</v>
          </cell>
          <cell r="CB970">
            <v>3</v>
          </cell>
          <cell r="CC970" t="str">
            <v>ลลิตา</v>
          </cell>
          <cell r="CL970">
            <v>243854</v>
          </cell>
          <cell r="CT970">
            <v>243854</v>
          </cell>
        </row>
        <row r="971">
          <cell r="B971">
            <v>2443</v>
          </cell>
          <cell r="C971">
            <v>967</v>
          </cell>
          <cell r="D971">
            <v>31</v>
          </cell>
          <cell r="E971">
            <v>1</v>
          </cell>
          <cell r="F971">
            <v>2567</v>
          </cell>
          <cell r="G971">
            <v>800028944646</v>
          </cell>
          <cell r="H971" t="str">
            <v>นาย</v>
          </cell>
          <cell r="I971" t="str">
            <v>สุชาติ</v>
          </cell>
          <cell r="J971" t="str">
            <v>เทียนทอง</v>
          </cell>
          <cell r="K971" t="str">
            <v>3 5407 00442 53 7</v>
          </cell>
          <cell r="L971" t="str">
            <v>ดอยสะเก็ด</v>
          </cell>
          <cell r="M971" t="str">
            <v>เชียงใหม่ 2</v>
          </cell>
          <cell r="N971">
            <v>8</v>
          </cell>
          <cell r="P971" t="str">
            <v>1.บุคคลค้ำประกัน</v>
          </cell>
          <cell r="S971" t="str">
            <v>จังหวัดแพร่</v>
          </cell>
          <cell r="T971" t="str">
            <v>ผบ.2265</v>
          </cell>
          <cell r="U971">
            <v>2557</v>
          </cell>
          <cell r="V971" t="str">
            <v>ผบ.2482</v>
          </cell>
          <cell r="W971">
            <v>2557</v>
          </cell>
          <cell r="X971">
            <v>27</v>
          </cell>
          <cell r="Y971">
            <v>10</v>
          </cell>
          <cell r="Z971">
            <v>2557</v>
          </cell>
          <cell r="BB971" t="str">
            <v>รายงานผลสืบทรัพย์ 19/4/2567</v>
          </cell>
          <cell r="BC971">
            <v>900</v>
          </cell>
          <cell r="BD971">
            <v>30</v>
          </cell>
          <cell r="BE971">
            <v>5</v>
          </cell>
          <cell r="BF971">
            <v>2568</v>
          </cell>
          <cell r="BG971">
            <v>0</v>
          </cell>
          <cell r="BH971" t="str">
            <v>-</v>
          </cell>
          <cell r="BI971" t="str">
            <v>-</v>
          </cell>
          <cell r="BJ971" t="str">
            <v>-</v>
          </cell>
          <cell r="BK971">
            <v>0</v>
          </cell>
          <cell r="BL971">
            <v>845</v>
          </cell>
          <cell r="BM971">
            <v>0</v>
          </cell>
          <cell r="BN971" t="str">
            <v/>
          </cell>
          <cell r="BO971" t="str">
            <v/>
          </cell>
          <cell r="BP971" t="str">
            <v/>
          </cell>
          <cell r="BQ971" t="str">
            <v>-</v>
          </cell>
          <cell r="BR971" t="str">
            <v>-</v>
          </cell>
          <cell r="BS971" t="str">
            <v>-</v>
          </cell>
          <cell r="BT971" t="str">
            <v>นายสุชาติ เทียนทอง</v>
          </cell>
          <cell r="BU971">
            <v>0</v>
          </cell>
          <cell r="BV971" t="str">
            <v>1.นายสุชาติ เทียนทอง 
2.นางหรือนางสาวสมบูรณ์ อาจหาญ
3.นางสาวเกษราภรณ์ ศรีแก้วขัน</v>
          </cell>
          <cell r="BW971" t="str">
            <v>จำเลยที่ 1
จำเลยที่ 2
จำเลยที่ 3</v>
          </cell>
          <cell r="BX971" t="str">
            <v xml:space="preserve">3-5407-00442-53-7
3-5006-00260-21-6
1-5099-00455-54-5
</v>
          </cell>
          <cell r="BY971"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1" t="str">
            <v>ไม่พบ</v>
          </cell>
        </row>
        <row r="972">
          <cell r="B972">
            <v>2444</v>
          </cell>
          <cell r="C972">
            <v>968</v>
          </cell>
          <cell r="D972">
            <v>25</v>
          </cell>
          <cell r="E972">
            <v>1</v>
          </cell>
          <cell r="F972">
            <v>2567</v>
          </cell>
          <cell r="G972">
            <v>800075028780</v>
          </cell>
          <cell r="H972" t="str">
            <v>นาย</v>
          </cell>
          <cell r="I972" t="str">
            <v xml:space="preserve">นครินทร์ </v>
          </cell>
          <cell r="J972" t="str">
            <v>ญาติมาก</v>
          </cell>
          <cell r="K972">
            <v>1500400057852</v>
          </cell>
          <cell r="L972" t="str">
            <v>อมก๋อย</v>
          </cell>
          <cell r="M972" t="str">
            <v>เชียงใหม่ 3</v>
          </cell>
          <cell r="N972">
            <v>8</v>
          </cell>
          <cell r="O972" t="str">
            <v>ธนาคารประชาชน</v>
          </cell>
          <cell r="P972" t="str">
            <v>1.บุคคลค้ำประกัน</v>
          </cell>
          <cell r="Q972">
            <v>83330</v>
          </cell>
          <cell r="R972">
            <v>15085.06</v>
          </cell>
          <cell r="S972" t="str">
            <v>จังหวัดฮอด</v>
          </cell>
          <cell r="T972" t="str">
            <v>ผบ1037</v>
          </cell>
          <cell r="U972">
            <v>2562</v>
          </cell>
          <cell r="V972" t="str">
            <v>ผบ1175</v>
          </cell>
          <cell r="W972">
            <v>2562</v>
          </cell>
          <cell r="AA972">
            <v>19</v>
          </cell>
          <cell r="AB972">
            <v>11</v>
          </cell>
          <cell r="AC972">
            <v>2562</v>
          </cell>
          <cell r="BB972" t="str">
            <v>รายงานผลสืบ วันที่ 24/8/2567</v>
          </cell>
          <cell r="BC972">
            <v>900</v>
          </cell>
          <cell r="BD972">
            <v>24</v>
          </cell>
          <cell r="BE972">
            <v>1</v>
          </cell>
          <cell r="BF972">
            <v>2568</v>
          </cell>
          <cell r="BG972">
            <v>0</v>
          </cell>
          <cell r="BH972" t="str">
            <v>-</v>
          </cell>
          <cell r="BI972" t="str">
            <v>-</v>
          </cell>
          <cell r="BJ972" t="str">
            <v>-</v>
          </cell>
          <cell r="BK972">
            <v>0</v>
          </cell>
          <cell r="BL972">
            <v>785</v>
          </cell>
          <cell r="BM972">
            <v>0</v>
          </cell>
          <cell r="BN972" t="str">
            <v/>
          </cell>
          <cell r="BO972" t="str">
            <v/>
          </cell>
          <cell r="BP972" t="str">
            <v/>
          </cell>
          <cell r="BQ972" t="str">
            <v>-</v>
          </cell>
          <cell r="BR972" t="str">
            <v>-</v>
          </cell>
          <cell r="BS972" t="str">
            <v>-</v>
          </cell>
          <cell r="BT972" t="str">
            <v>นายนครินทร์  ญาติมาก</v>
          </cell>
          <cell r="BU972">
            <v>883262011662</v>
          </cell>
          <cell r="BV972" t="str">
            <v xml:space="preserve">1.นายนครินทร์  ญาติมาก
2.นายวิวัฒน์  กริ่นซ้อน
3.นางจันทร์เจรา  กริ่นซ้อน
</v>
          </cell>
          <cell r="BW972" t="str">
            <v>จำเลยที่ 1
จำเลยที่ 2
คู่สมรสจำเลยที่ 2</v>
          </cell>
          <cell r="BX972" t="str">
            <v>1-5004-00057-85-2
3-5712-00375-05-0
3-5018-00053-76-2</v>
          </cell>
          <cell r="BY972"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2" t="str">
            <v>ไม่พบทรัพย์</v>
          </cell>
          <cell r="CB972">
            <v>3</v>
          </cell>
          <cell r="CC972" t="str">
            <v>ลลิตา</v>
          </cell>
          <cell r="CL972">
            <v>243854</v>
          </cell>
          <cell r="CT972">
            <v>243854</v>
          </cell>
        </row>
        <row r="973">
          <cell r="B973">
            <v>2445</v>
          </cell>
          <cell r="C973">
            <v>969</v>
          </cell>
          <cell r="D973">
            <v>25</v>
          </cell>
          <cell r="E973">
            <v>1</v>
          </cell>
          <cell r="F973">
            <v>2567</v>
          </cell>
          <cell r="G973">
            <v>800072148938</v>
          </cell>
          <cell r="H973" t="str">
            <v>นางสาว</v>
          </cell>
          <cell r="I973" t="str">
            <v>พิมฤทัย</v>
          </cell>
          <cell r="J973" t="str">
            <v>ไชยวงษ์</v>
          </cell>
          <cell r="K973">
            <v>1501800073597</v>
          </cell>
          <cell r="L973" t="str">
            <v>อมก๋อย</v>
          </cell>
          <cell r="M973" t="str">
            <v>เชียงใหม่ 3</v>
          </cell>
          <cell r="N973">
            <v>8</v>
          </cell>
          <cell r="O973" t="str">
            <v>แก้ไขหนี้ฯ</v>
          </cell>
          <cell r="P973" t="str">
            <v>1.บุคคลค้ำประกัน</v>
          </cell>
          <cell r="Q973">
            <v>40277</v>
          </cell>
          <cell r="R973">
            <v>10178.950000000001</v>
          </cell>
          <cell r="S973" t="str">
            <v>จังหวัดฮอด</v>
          </cell>
          <cell r="T973" t="str">
            <v>ผบ1038</v>
          </cell>
          <cell r="U973">
            <v>2562</v>
          </cell>
          <cell r="V973" t="str">
            <v>ผบ1176</v>
          </cell>
          <cell r="W973">
            <v>2562</v>
          </cell>
          <cell r="AA973">
            <v>19</v>
          </cell>
          <cell r="AB973">
            <v>11</v>
          </cell>
          <cell r="AC973">
            <v>2562</v>
          </cell>
          <cell r="BB973" t="str">
            <v>รายงานผลสืบทรัพย์ 27/8/2567</v>
          </cell>
          <cell r="BC973">
            <v>900</v>
          </cell>
          <cell r="BD973">
            <v>24</v>
          </cell>
          <cell r="BE973">
            <v>1</v>
          </cell>
          <cell r="BF973">
            <v>2568</v>
          </cell>
          <cell r="BG973">
            <v>0</v>
          </cell>
          <cell r="BH973" t="str">
            <v>-</v>
          </cell>
          <cell r="BI973" t="str">
            <v>-</v>
          </cell>
          <cell r="BJ973" t="str">
            <v>-</v>
          </cell>
          <cell r="BK973">
            <v>0</v>
          </cell>
          <cell r="BL973">
            <v>825</v>
          </cell>
          <cell r="BM973">
            <v>0</v>
          </cell>
          <cell r="BN973" t="str">
            <v/>
          </cell>
          <cell r="BO973" t="str">
            <v/>
          </cell>
          <cell r="BP973" t="str">
            <v/>
          </cell>
          <cell r="BQ973" t="str">
            <v>-</v>
          </cell>
          <cell r="BR973" t="str">
            <v>-</v>
          </cell>
          <cell r="BS973" t="str">
            <v>-</v>
          </cell>
          <cell r="BT973" t="str">
            <v>นางสาวพิมฤทัย ไชยวงษ์</v>
          </cell>
          <cell r="BU973">
            <v>883262011665</v>
          </cell>
          <cell r="BV973" t="str">
            <v>1.นางสาวพิมฤทัย  ไชยวงษ์
2.นางสาวพิมพิไล  ไชยวงษ์
3.นายสยาม  จันทร์หล้า</v>
          </cell>
          <cell r="BW973" t="str">
            <v>จำเลยที่ 1
จำเลยที่ 2
จำเลยที่ 3</v>
          </cell>
          <cell r="BX973" t="str">
            <v>1-5018-00073-59-7
2-5018-00037-12-2
1-5018-00057-15-0</v>
          </cell>
          <cell r="BY973"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3" t="str">
            <v>พบทรัพย์</v>
          </cell>
          <cell r="CB973">
            <v>3</v>
          </cell>
          <cell r="CC973" t="str">
            <v>ลลิตา</v>
          </cell>
          <cell r="CL973">
            <v>243884</v>
          </cell>
          <cell r="CT973">
            <v>243884</v>
          </cell>
        </row>
        <row r="974">
          <cell r="B974">
            <v>2446</v>
          </cell>
          <cell r="C974">
            <v>970</v>
          </cell>
          <cell r="D974">
            <v>25</v>
          </cell>
          <cell r="E974">
            <v>1</v>
          </cell>
          <cell r="F974">
            <v>2567</v>
          </cell>
          <cell r="G974" t="str">
            <v>800087363175, 800087363183, 800087363167</v>
          </cell>
          <cell r="H974" t="str">
            <v>นางสาว</v>
          </cell>
          <cell r="I974" t="str">
            <v>มัณฑนา</v>
          </cell>
          <cell r="J974" t="str">
            <v>ดาวเลิศ</v>
          </cell>
          <cell r="K974">
            <v>1509900032831</v>
          </cell>
          <cell r="L974" t="str">
            <v>อมก๋อย</v>
          </cell>
          <cell r="M974" t="str">
            <v>เชียงใหม่ 3</v>
          </cell>
          <cell r="N974">
            <v>8</v>
          </cell>
          <cell r="O974" t="str">
            <v>เคหะ, ไทรทอง, ไทรทอง</v>
          </cell>
          <cell r="P974" t="str">
            <v>2.หลักทรัพย์ค้ำประกัน</v>
          </cell>
          <cell r="Q974">
            <v>2529940.9700000002</v>
          </cell>
          <cell r="R974">
            <v>322602.84000000003</v>
          </cell>
          <cell r="S974" t="str">
            <v>จังหวัดเชียงใหม่</v>
          </cell>
          <cell r="T974" t="str">
            <v>ผบE689</v>
          </cell>
          <cell r="U974">
            <v>2566</v>
          </cell>
          <cell r="V974" t="str">
            <v>ผบE917</v>
          </cell>
          <cell r="W974">
            <v>2566</v>
          </cell>
          <cell r="X974">
            <v>12</v>
          </cell>
          <cell r="Y974">
            <v>6</v>
          </cell>
          <cell r="Z974">
            <v>2566</v>
          </cell>
          <cell r="BB974" t="str">
            <v>//เอาไปยึด 11/6/2567//</v>
          </cell>
          <cell r="BC974" t="str">
            <v/>
          </cell>
          <cell r="BD974" t="str">
            <v/>
          </cell>
          <cell r="BE974" t="str">
            <v/>
          </cell>
          <cell r="BF974" t="str">
            <v/>
          </cell>
          <cell r="BG974" t="str">
            <v/>
          </cell>
          <cell r="BH974" t="str">
            <v/>
          </cell>
          <cell r="BI974" t="str">
            <v/>
          </cell>
          <cell r="BJ974" t="str">
            <v/>
          </cell>
          <cell r="BK974" t="str">
            <v/>
          </cell>
          <cell r="BL974" t="str">
            <v/>
          </cell>
          <cell r="BM974" t="str">
            <v/>
          </cell>
          <cell r="BN974" t="str">
            <v/>
          </cell>
          <cell r="BO974" t="str">
            <v/>
          </cell>
          <cell r="BP974" t="str">
            <v/>
          </cell>
          <cell r="BQ974" t="str">
            <v/>
          </cell>
          <cell r="BR974" t="str">
            <v/>
          </cell>
          <cell r="BS974" t="str">
            <v/>
          </cell>
          <cell r="BT974" t="str">
            <v>นางสาวมัณฑนา ดาวเลิศ</v>
          </cell>
          <cell r="BU974">
            <v>888166010068</v>
          </cell>
        </row>
        <row r="975">
          <cell r="B975">
            <v>2447</v>
          </cell>
          <cell r="C975">
            <v>971</v>
          </cell>
          <cell r="D975">
            <v>25</v>
          </cell>
          <cell r="E975">
            <v>1</v>
          </cell>
          <cell r="F975">
            <v>2567</v>
          </cell>
          <cell r="G975">
            <v>800055923216</v>
          </cell>
          <cell r="H975" t="str">
            <v>นางสาว</v>
          </cell>
          <cell r="I975" t="str">
            <v>สมศรี</v>
          </cell>
          <cell r="J975" t="str">
            <v>วีรยุทธกำจร</v>
          </cell>
          <cell r="K975">
            <v>3501800239289</v>
          </cell>
          <cell r="L975" t="str">
            <v>อมก๋อย</v>
          </cell>
          <cell r="M975" t="str">
            <v>เชียงใหม่ 3</v>
          </cell>
          <cell r="N975">
            <v>8</v>
          </cell>
          <cell r="O975" t="str">
            <v>ธนาคารประชาชน</v>
          </cell>
          <cell r="P975" t="str">
            <v>1.บุคคลค้ำประกัน</v>
          </cell>
          <cell r="Q975">
            <v>80542.720000000001</v>
          </cell>
          <cell r="R975">
            <v>37414.269999999997</v>
          </cell>
          <cell r="S975" t="str">
            <v>จังหวัดฮอด</v>
          </cell>
          <cell r="T975" t="str">
            <v>ผบE568</v>
          </cell>
          <cell r="U975">
            <v>2566</v>
          </cell>
          <cell r="V975" t="str">
            <v>ผบE794</v>
          </cell>
          <cell r="W975">
            <v>2566</v>
          </cell>
          <cell r="X975">
            <v>11</v>
          </cell>
          <cell r="Y975">
            <v>7</v>
          </cell>
          <cell r="Z975">
            <v>2566</v>
          </cell>
          <cell r="BB975" t="str">
            <v>รายงานผลสืบทรัพย์ 27/8/2567</v>
          </cell>
          <cell r="BC975">
            <v>1200</v>
          </cell>
          <cell r="BD975">
            <v>24</v>
          </cell>
          <cell r="BE975">
            <v>1</v>
          </cell>
          <cell r="BF975">
            <v>2568</v>
          </cell>
          <cell r="BG975">
            <v>0</v>
          </cell>
          <cell r="BH975" t="str">
            <v>-</v>
          </cell>
          <cell r="BI975" t="str">
            <v>-</v>
          </cell>
          <cell r="BJ975" t="str">
            <v>-</v>
          </cell>
          <cell r="BK975">
            <v>0</v>
          </cell>
          <cell r="BL975">
            <v>1140</v>
          </cell>
          <cell r="BM975">
            <v>0</v>
          </cell>
          <cell r="BN975" t="str">
            <v/>
          </cell>
          <cell r="BO975" t="str">
            <v/>
          </cell>
          <cell r="BP975" t="str">
            <v/>
          </cell>
          <cell r="BQ975" t="str">
            <v>-</v>
          </cell>
          <cell r="BR975" t="str">
            <v>-</v>
          </cell>
          <cell r="BS975" t="str">
            <v>-</v>
          </cell>
          <cell r="BT975" t="str">
            <v>นางสาวสมศรี วีรยุทธกำจร</v>
          </cell>
          <cell r="BU975">
            <v>888166010041</v>
          </cell>
          <cell r="BV975" t="str">
            <v xml:space="preserve">1.นางสาวหรือนางสมศรี  วีรยุทธกำจร
2.นายธงชัย  วุฒิศีลวัต
3.นายกร  อินต๊ะพันธ์
4.นางวิไลวรรณ  อินต๊ะพันธ์
</v>
          </cell>
          <cell r="BW975" t="str">
            <v>จำเลยที่ 1
คู่สมรสจำเลยที่ 1
จำเลยที่ 2
คู่สมรสจำเลยที่ 2</v>
          </cell>
          <cell r="BX975" t="str">
            <v>3-5018-00239-28-9
5-5018-01074-14-0
3-5018-00052-57-0
3-5018-00239-29-7</v>
          </cell>
          <cell r="BY975"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5" t="str">
            <v>พบทรัพย์</v>
          </cell>
          <cell r="CB975">
            <v>4</v>
          </cell>
          <cell r="CC975" t="str">
            <v>ลลิตา</v>
          </cell>
          <cell r="CL975">
            <v>243884</v>
          </cell>
          <cell r="CT975">
            <v>243884</v>
          </cell>
        </row>
        <row r="976">
          <cell r="B976">
            <v>2448</v>
          </cell>
          <cell r="C976">
            <v>972</v>
          </cell>
          <cell r="D976">
            <v>25</v>
          </cell>
          <cell r="E976">
            <v>1</v>
          </cell>
          <cell r="F976">
            <v>2567</v>
          </cell>
          <cell r="G976">
            <v>800064000931</v>
          </cell>
          <cell r="H976" t="str">
            <v>นางสาว</v>
          </cell>
          <cell r="I976" t="str">
            <v xml:space="preserve">เบญญาภา </v>
          </cell>
          <cell r="J976" t="str">
            <v>ม่วงใหม่</v>
          </cell>
          <cell r="K976">
            <v>1361000209721</v>
          </cell>
          <cell r="L976" t="str">
            <v>ฮอด</v>
          </cell>
          <cell r="M976" t="str">
            <v>เชียงใหม่ 3</v>
          </cell>
          <cell r="N976">
            <v>8</v>
          </cell>
          <cell r="O976" t="str">
            <v>ธนาคารประชาชน</v>
          </cell>
          <cell r="P976" t="str">
            <v>1.บุคคลค้ำประกัน</v>
          </cell>
          <cell r="Q976">
            <v>174870</v>
          </cell>
          <cell r="R976">
            <v>44824.97</v>
          </cell>
          <cell r="S976" t="str">
            <v>จังหวัดฮอด</v>
          </cell>
          <cell r="T976" t="str">
            <v>ผบE204</v>
          </cell>
          <cell r="U976">
            <v>2563</v>
          </cell>
          <cell r="V976" t="str">
            <v>ผบE329</v>
          </cell>
          <cell r="W976">
            <v>2563</v>
          </cell>
          <cell r="X976">
            <v>10</v>
          </cell>
          <cell r="Y976">
            <v>9</v>
          </cell>
          <cell r="Z976">
            <v>2563</v>
          </cell>
          <cell r="BB976" t="str">
            <v>สืบทรัพย์ (คำสั่ง 25/1/2567) // (รายงานวันที่ 23/9/2567)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นางสาวเบญญาภา  ม่วงใหม่</v>
          </cell>
          <cell r="BU976" t="str">
            <v xml:space="preserve"> </v>
          </cell>
          <cell r="BV976" t="str">
            <v>1.นางสาวฐิติชญาน์ ม่วงใหม่
2.นายรินทร์ คอนชัย
3.นางเพ็ญศรี ดอนชัย
4.นายแก้ว ดอนชัย
5.นายธีรเดช สืบเนียม</v>
          </cell>
          <cell r="BW976" t="str">
            <v>จำเลยที่ 1
คู่สมรสจำเลยที่ 1
จำเลยที่ 2
คู่สมรสจำเลยที่ 2
จำเลยที่ 3</v>
          </cell>
          <cell r="BX976" t="str">
            <v>1-3610-00209-72-1
1-5706-00042-51-4
5-5106-90001-43-3
3-5706-00198-66-9
3-5016-00325-41-6</v>
          </cell>
          <cell r="BY97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6" t="str">
            <v>ไม่พบ</v>
          </cell>
          <cell r="CC976" t="str">
            <v>ปฏิยุทธ์</v>
          </cell>
        </row>
        <row r="977">
          <cell r="B977">
            <v>2449</v>
          </cell>
          <cell r="C977">
            <v>973</v>
          </cell>
          <cell r="D977">
            <v>25</v>
          </cell>
          <cell r="E977">
            <v>1</v>
          </cell>
          <cell r="F977">
            <v>2567</v>
          </cell>
          <cell r="G977">
            <v>800088364669</v>
          </cell>
          <cell r="H977" t="str">
            <v>นาย</v>
          </cell>
          <cell r="I977" t="str">
            <v>เจริญพร</v>
          </cell>
          <cell r="J977" t="str">
            <v>สินสะโน</v>
          </cell>
          <cell r="K977">
            <v>1310600017147</v>
          </cell>
          <cell r="L977" t="str">
            <v>ฮอด</v>
          </cell>
          <cell r="M977" t="str">
            <v>เชียงใหม่ 3</v>
          </cell>
          <cell r="N977">
            <v>8</v>
          </cell>
          <cell r="O977" t="str">
            <v>ธนาคารประชาชน</v>
          </cell>
          <cell r="P977" t="str">
            <v>1.บุคคลค้ำประกัน</v>
          </cell>
          <cell r="Q977">
            <v>193216</v>
          </cell>
          <cell r="R977">
            <v>34710.15</v>
          </cell>
          <cell r="S977" t="str">
            <v>จังหวัดฮอด</v>
          </cell>
          <cell r="T977" t="str">
            <v>ผบE192</v>
          </cell>
          <cell r="U977">
            <v>2563</v>
          </cell>
          <cell r="V977" t="str">
            <v>ผบE321</v>
          </cell>
          <cell r="W977">
            <v>2563</v>
          </cell>
          <cell r="X977">
            <v>9</v>
          </cell>
          <cell r="Y977">
            <v>9</v>
          </cell>
          <cell r="Z977">
            <v>2563</v>
          </cell>
          <cell r="BB977" t="str">
            <v>สืบทรัพย์ (คำสั่ง 25/1/2567) // (รายงานวันที่ 25/9/2567)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นายเจริญพร สินสะโน</v>
          </cell>
          <cell r="BU977">
            <v>883263011097</v>
          </cell>
          <cell r="BV977" t="str">
            <v>1.นาย เจริญทรัพย์ สินสะโน
2.นายพีระพงษ์ ถิ่นแย้ม
3.นางสาวดวงกมล ใบแก้ว
4.นายอนันต์ หล้าแง๋</v>
          </cell>
          <cell r="BW977" t="str">
            <v>จำเลยที่ 1
จำเลยที่ 2
จำเลยที่ 3
คู่สมรสจำเลยที่ 3</v>
          </cell>
          <cell r="BX977" t="str">
            <v>1-3106-00017-14-7
3-5016-00237-91-6
1-5016-00108-98-2
1-5016-00082-27-4</v>
          </cell>
          <cell r="BY977"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7" t="str">
            <v>พบ</v>
          </cell>
          <cell r="CC977" t="str">
            <v>ปฏิยุทธ์</v>
          </cell>
        </row>
        <row r="978">
          <cell r="B978">
            <v>2450</v>
          </cell>
          <cell r="C978">
            <v>974</v>
          </cell>
          <cell r="D978">
            <v>25</v>
          </cell>
          <cell r="E978">
            <v>1</v>
          </cell>
          <cell r="F978">
            <v>2567</v>
          </cell>
          <cell r="G978">
            <v>800085273889</v>
          </cell>
          <cell r="H978" t="str">
            <v>นาย</v>
          </cell>
          <cell r="I978" t="str">
            <v>ณัฐกร</v>
          </cell>
          <cell r="J978" t="str">
            <v>เสนะจุติ</v>
          </cell>
          <cell r="K978">
            <v>1509970118611</v>
          </cell>
          <cell r="L978" t="str">
            <v>ฮอด</v>
          </cell>
          <cell r="M978" t="str">
            <v>เชียงใหม่ 3</v>
          </cell>
          <cell r="N978">
            <v>8</v>
          </cell>
          <cell r="O978" t="str">
            <v>ธนาคารประชาชน</v>
          </cell>
          <cell r="P978" t="str">
            <v>1.บุคคลค้ำประกัน</v>
          </cell>
          <cell r="Q978">
            <v>38324</v>
          </cell>
          <cell r="R978">
            <v>4910.3</v>
          </cell>
          <cell r="S978" t="str">
            <v>จังหวัดฮอด</v>
          </cell>
          <cell r="T978" t="str">
            <v>ผบE171</v>
          </cell>
          <cell r="U978">
            <v>2563</v>
          </cell>
          <cell r="V978" t="str">
            <v>ผบE286</v>
          </cell>
          <cell r="W978">
            <v>2563</v>
          </cell>
          <cell r="AA978">
            <v>3</v>
          </cell>
          <cell r="AB978">
            <v>9</v>
          </cell>
          <cell r="AC978">
            <v>2563</v>
          </cell>
          <cell r="AG978">
            <v>19</v>
          </cell>
          <cell r="AH978">
            <v>10</v>
          </cell>
          <cell r="AI978">
            <v>2564</v>
          </cell>
          <cell r="BB978" t="str">
            <v>สืบทรัพย์ (คำสั่ง 25/1/2567) // (รายงานวันที่ 23/9/2567)</v>
          </cell>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นายณัฐกร เสนะจุติ</v>
          </cell>
          <cell r="BU978">
            <v>883263011165</v>
          </cell>
          <cell r="BV978" t="str">
            <v>1.นายณัฐกร เสนะจุคิ
2.นายภัทรพล แก้ววงศ์
3.นางสาวธนัธพร แก้วคำ</v>
          </cell>
          <cell r="BW978" t="str">
            <v>จำเลยที่ 1
จำเลยที่ 2
จำเลยที่ 3</v>
          </cell>
          <cell r="BX978" t="str">
            <v xml:space="preserve">1-5099-70118-61-1
1-5016-00057-59-8
3-5002-00142- 33-0 </v>
          </cell>
          <cell r="BY97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8" t="str">
            <v>ไม่พบ</v>
          </cell>
          <cell r="CC978" t="str">
            <v>ปฏิยุทธ์</v>
          </cell>
        </row>
        <row r="979">
          <cell r="B979">
            <v>2451</v>
          </cell>
          <cell r="C979">
            <v>975</v>
          </cell>
          <cell r="D979">
            <v>25</v>
          </cell>
          <cell r="E979">
            <v>1</v>
          </cell>
          <cell r="F979">
            <v>2567</v>
          </cell>
          <cell r="G979">
            <v>800064124434</v>
          </cell>
          <cell r="H979" t="str">
            <v>นาย</v>
          </cell>
          <cell r="I979" t="str">
            <v>ชัชวาล</v>
          </cell>
          <cell r="J979" t="str">
            <v>ไร่ดี</v>
          </cell>
          <cell r="K979">
            <v>3301201316580</v>
          </cell>
          <cell r="L979" t="str">
            <v>ฮอด</v>
          </cell>
          <cell r="M979" t="str">
            <v>เชียงใหม่ 3</v>
          </cell>
          <cell r="N979">
            <v>8</v>
          </cell>
          <cell r="O979" t="str">
            <v>ธนาคารประชาชน</v>
          </cell>
          <cell r="P979" t="str">
            <v>1.บุคคลค้ำประกัน</v>
          </cell>
          <cell r="Q979">
            <v>139564</v>
          </cell>
          <cell r="R979">
            <v>25367.09</v>
          </cell>
          <cell r="S979" t="str">
            <v>จังหวัดฮอด</v>
          </cell>
          <cell r="T979" t="str">
            <v>ผบE195</v>
          </cell>
          <cell r="U979">
            <v>2563</v>
          </cell>
          <cell r="V979" t="str">
            <v>ผบE323</v>
          </cell>
          <cell r="W979">
            <v>2563</v>
          </cell>
          <cell r="X979">
            <v>9</v>
          </cell>
          <cell r="Y979">
            <v>9</v>
          </cell>
          <cell r="Z979">
            <v>2563</v>
          </cell>
          <cell r="BC979" t="str">
            <v/>
          </cell>
          <cell r="BD979" t="str">
            <v/>
          </cell>
          <cell r="BE979" t="str">
            <v/>
          </cell>
          <cell r="BF979" t="str">
            <v/>
          </cell>
          <cell r="BG979" t="str">
            <v/>
          </cell>
          <cell r="BH979" t="str">
            <v/>
          </cell>
          <cell r="BI979" t="str">
            <v/>
          </cell>
          <cell r="BJ979" t="str">
            <v/>
          </cell>
          <cell r="BK979" t="str">
            <v/>
          </cell>
          <cell r="BL979" t="str">
            <v/>
          </cell>
          <cell r="BM979" t="str">
            <v/>
          </cell>
          <cell r="BN979" t="str">
            <v/>
          </cell>
          <cell r="BO979" t="str">
            <v/>
          </cell>
          <cell r="BP979" t="str">
            <v/>
          </cell>
          <cell r="BQ979" t="str">
            <v/>
          </cell>
          <cell r="BR979" t="str">
            <v/>
          </cell>
          <cell r="BS979" t="str">
            <v/>
          </cell>
          <cell r="BT979" t="str">
            <v>นายชัชวาล ไร่ดี</v>
          </cell>
          <cell r="BU979">
            <v>883263011100</v>
          </cell>
        </row>
        <row r="980">
          <cell r="B980">
            <v>2452</v>
          </cell>
          <cell r="C980">
            <v>976</v>
          </cell>
          <cell r="D980">
            <v>25</v>
          </cell>
          <cell r="E980">
            <v>1</v>
          </cell>
          <cell r="F980">
            <v>2567</v>
          </cell>
          <cell r="G980">
            <v>800058815633</v>
          </cell>
          <cell r="H980" t="str">
            <v>นางสาว</v>
          </cell>
          <cell r="I980" t="str">
            <v>หทัยกาญจน์</v>
          </cell>
          <cell r="J980" t="str">
            <v>ศิริ</v>
          </cell>
          <cell r="K980">
            <v>3501800062630</v>
          </cell>
          <cell r="L980" t="str">
            <v>ฮอด</v>
          </cell>
          <cell r="M980" t="str">
            <v>เชียงใหม่ 3</v>
          </cell>
          <cell r="N980">
            <v>8</v>
          </cell>
          <cell r="O980" t="str">
            <v>พัฒนาองค์กรชุมชน</v>
          </cell>
          <cell r="P980" t="str">
            <v>1.บุคคลค้ำประกัน</v>
          </cell>
          <cell r="Q980">
            <v>64253.760000000002</v>
          </cell>
          <cell r="R980">
            <v>15337.07</v>
          </cell>
          <cell r="S980" t="str">
            <v>จังหวัดฮอด</v>
          </cell>
          <cell r="T980" t="str">
            <v>ผบE200</v>
          </cell>
          <cell r="U980">
            <v>2563</v>
          </cell>
          <cell r="V980" t="str">
            <v>ผบE318</v>
          </cell>
          <cell r="W980">
            <v>2563</v>
          </cell>
          <cell r="AA980">
            <v>9</v>
          </cell>
          <cell r="AB980">
            <v>9</v>
          </cell>
          <cell r="AC980">
            <v>2563</v>
          </cell>
          <cell r="BB980" t="str">
            <v>สืบทรัพย์ (คำสั่ง 25/1/2567) //(รายงานวันที่ 4/9/67)</v>
          </cell>
          <cell r="BC980">
            <v>900</v>
          </cell>
          <cell r="BD980">
            <v>24</v>
          </cell>
          <cell r="BE980">
            <v>1</v>
          </cell>
          <cell r="BF980">
            <v>2568</v>
          </cell>
          <cell r="BG980">
            <v>0</v>
          </cell>
          <cell r="BH980" t="str">
            <v>-</v>
          </cell>
          <cell r="BI980" t="str">
            <v>-</v>
          </cell>
          <cell r="BJ980" t="str">
            <v>-</v>
          </cell>
          <cell r="BK980">
            <v>0</v>
          </cell>
          <cell r="BL980">
            <v>1255</v>
          </cell>
          <cell r="BM980">
            <v>0</v>
          </cell>
          <cell r="BN980" t="str">
            <v/>
          </cell>
          <cell r="BO980" t="str">
            <v/>
          </cell>
          <cell r="BP980" t="str">
            <v/>
          </cell>
          <cell r="BQ980" t="str">
            <v>-</v>
          </cell>
          <cell r="BR980" t="str">
            <v>-</v>
          </cell>
          <cell r="BS980" t="str">
            <v>-</v>
          </cell>
          <cell r="BT980" t="str">
            <v>นางสาวหทัยกาญจน์ ศิริ</v>
          </cell>
          <cell r="BU980">
            <v>883263011109</v>
          </cell>
          <cell r="BV980" t="str">
            <v>1.นางสาวหทัยกาญจน์ ศิริ
2.นางสาวทอง หวันแดง
3. นางอาด อุตเวียง</v>
          </cell>
          <cell r="BW980" t="str">
            <v>จำเลยที่ 1
จำเลยที่ 2
จำเลยที่ 3</v>
          </cell>
          <cell r="BX980" t="str">
            <v>3-5018-00062-63-0
3-5016-00292-91-7
3-5016-00292-92-5</v>
          </cell>
          <cell r="BY980"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80" t="str">
            <v>พบ</v>
          </cell>
          <cell r="CC980" t="str">
            <v>ปฏิยุทธ์</v>
          </cell>
          <cell r="CL980">
            <v>243880</v>
          </cell>
          <cell r="CT980">
            <v>243880</v>
          </cell>
        </row>
        <row r="981">
          <cell r="B981">
            <v>2453</v>
          </cell>
          <cell r="C981">
            <v>977</v>
          </cell>
          <cell r="D981">
            <v>25</v>
          </cell>
          <cell r="E981">
            <v>1</v>
          </cell>
          <cell r="F981">
            <v>2567</v>
          </cell>
          <cell r="G981">
            <v>856253002476</v>
          </cell>
          <cell r="H981" t="str">
            <v>นาง</v>
          </cell>
          <cell r="I981" t="str">
            <v>ชิณากานต์</v>
          </cell>
          <cell r="J981" t="str">
            <v>เจริญสุข</v>
          </cell>
          <cell r="K981">
            <v>3501200598547</v>
          </cell>
          <cell r="L981" t="str">
            <v>ฮอด</v>
          </cell>
          <cell r="M981" t="str">
            <v>เชียงใหม่ 3</v>
          </cell>
          <cell r="N981">
            <v>8</v>
          </cell>
          <cell r="O981" t="str">
            <v>พัฒนาชีวิตครู</v>
          </cell>
          <cell r="P981" t="str">
            <v>1.บุคคลค้ำประกัน</v>
          </cell>
          <cell r="Q981">
            <v>1295870.43</v>
          </cell>
          <cell r="R981">
            <v>316713.37</v>
          </cell>
          <cell r="S981" t="str">
            <v>จังหวัดเชียงใหม่</v>
          </cell>
          <cell r="T981" t="str">
            <v>ผบ2315</v>
          </cell>
          <cell r="U981">
            <v>2560</v>
          </cell>
          <cell r="V981" t="str">
            <v>ผบ2690</v>
          </cell>
          <cell r="W981">
            <v>2560</v>
          </cell>
          <cell r="AA981">
            <v>25</v>
          </cell>
          <cell r="AB981">
            <v>12</v>
          </cell>
          <cell r="AC981">
            <v>2560</v>
          </cell>
          <cell r="BB981" t="str">
            <v>สืบทรัพย์ (คำสั่ง 25/1/2567) //(รายงานวันที่ 4/9/67)</v>
          </cell>
          <cell r="BC981">
            <v>3000</v>
          </cell>
          <cell r="BD981">
            <v>24</v>
          </cell>
          <cell r="BE981">
            <v>1</v>
          </cell>
          <cell r="BF981">
            <v>2568</v>
          </cell>
          <cell r="BG981">
            <v>0</v>
          </cell>
          <cell r="BH981" t="str">
            <v>-</v>
          </cell>
          <cell r="BI981" t="str">
            <v>-</v>
          </cell>
          <cell r="BJ981" t="str">
            <v>-</v>
          </cell>
          <cell r="BK981">
            <v>0</v>
          </cell>
          <cell r="BL981">
            <v>6405</v>
          </cell>
          <cell r="BM981">
            <v>0</v>
          </cell>
          <cell r="BN981" t="str">
            <v/>
          </cell>
          <cell r="BO981" t="str">
            <v/>
          </cell>
          <cell r="BP981" t="str">
            <v/>
          </cell>
          <cell r="BQ981" t="str">
            <v>-</v>
          </cell>
          <cell r="BR981" t="str">
            <v>-</v>
          </cell>
          <cell r="BS981" t="str">
            <v>-</v>
          </cell>
          <cell r="BT981" t="str">
            <v>นางชิณากานต์ เจริญสุข</v>
          </cell>
          <cell r="BU981">
            <v>823760010284</v>
          </cell>
          <cell r="BV981"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1"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1" t="str">
            <v>3-5012-00598-54-7
3-5014-00290-33-3
3-5003-00348-24-0
5-5016-00006-82-1
3-5012-00603-21-4
3-5103-00376-35-9
1-5711-00056-29-1
3-5012-00124-27-8
3-5012-00232-07-1
3-5705-00896-16-0</v>
          </cell>
          <cell r="BY981"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1" t="str">
            <v>พบ</v>
          </cell>
          <cell r="CC981" t="str">
            <v>ปฏิยุทธ์</v>
          </cell>
          <cell r="CL981">
            <v>243880</v>
          </cell>
          <cell r="CT981">
            <v>243880</v>
          </cell>
        </row>
        <row r="982">
          <cell r="B982">
            <v>2454</v>
          </cell>
          <cell r="C982">
            <v>978</v>
          </cell>
          <cell r="D982">
            <v>25</v>
          </cell>
          <cell r="E982">
            <v>1</v>
          </cell>
          <cell r="F982">
            <v>2567</v>
          </cell>
          <cell r="G982">
            <v>856251001942</v>
          </cell>
          <cell r="H982" t="str">
            <v xml:space="preserve">นาย
</v>
          </cell>
          <cell r="I982" t="str">
            <v xml:space="preserve">เสริม 
</v>
          </cell>
          <cell r="J982" t="str">
            <v xml:space="preserve">แก้วก๋องมา
</v>
          </cell>
          <cell r="K982" t="str">
            <v>3 5002 00041 81 9
3 5002 00625 68 3</v>
          </cell>
          <cell r="L982" t="str">
            <v>ฮอด</v>
          </cell>
          <cell r="M982" t="str">
            <v>เชียงใหม่ 3</v>
          </cell>
          <cell r="N982">
            <v>8</v>
          </cell>
          <cell r="O982" t="str">
            <v>ไทรทอง</v>
          </cell>
          <cell r="P982" t="str">
            <v>2.หลักทรัพย์ค้ำประกัน</v>
          </cell>
          <cell r="Q982">
            <v>176124.86</v>
          </cell>
          <cell r="R982">
            <v>21415.01</v>
          </cell>
          <cell r="S982" t="str">
            <v>จังหวัดฮอด</v>
          </cell>
          <cell r="T982" t="str">
            <v>ผบ227</v>
          </cell>
          <cell r="U982">
            <v>2559</v>
          </cell>
          <cell r="V982" t="str">
            <v>ผบ330</v>
          </cell>
          <cell r="W982">
            <v>2559</v>
          </cell>
          <cell r="X982">
            <v>23</v>
          </cell>
          <cell r="Y982">
            <v>6</v>
          </cell>
          <cell r="Z982">
            <v>2559</v>
          </cell>
          <cell r="AG982">
            <v>1</v>
          </cell>
          <cell r="AH982">
            <v>5</v>
          </cell>
          <cell r="AI982">
            <v>2560</v>
          </cell>
          <cell r="BB982" t="str">
            <v>สืบทรัพย์ (คำสั่ง 25/1/2567) // (รายงานวันที่ 23/9/2567)</v>
          </cell>
          <cell r="BC982" t="str">
            <v/>
          </cell>
          <cell r="BD982" t="str">
            <v/>
          </cell>
          <cell r="BE982" t="str">
            <v/>
          </cell>
          <cell r="BF982" t="str">
            <v/>
          </cell>
          <cell r="BG982" t="str">
            <v/>
          </cell>
          <cell r="BH982" t="str">
            <v/>
          </cell>
          <cell r="BI982" t="str">
            <v/>
          </cell>
          <cell r="BJ982" t="str">
            <v/>
          </cell>
          <cell r="BK982" t="str">
            <v/>
          </cell>
          <cell r="BL982" t="str">
            <v/>
          </cell>
          <cell r="BM982" t="str">
            <v/>
          </cell>
          <cell r="BN982" t="str">
            <v/>
          </cell>
          <cell r="BO982" t="str">
            <v/>
          </cell>
          <cell r="BP982" t="str">
            <v/>
          </cell>
          <cell r="BQ982" t="str">
            <v/>
          </cell>
          <cell r="BR982" t="str">
            <v/>
          </cell>
          <cell r="BS982" t="str">
            <v/>
          </cell>
          <cell r="BT982" t="str">
            <v xml:space="preserve">นาย
เสริม 
 แก้วก๋องมา
</v>
          </cell>
          <cell r="BU982">
            <v>823759010207</v>
          </cell>
          <cell r="BV982" t="str">
            <v>1.นายเสริม แก้วก๋องมา
2.นางใฝทอง แก้วก๋องมา
3.นางสุดา เตชะวงค์</v>
          </cell>
          <cell r="BW982" t="str">
            <v>จำเลยที่ 1
จำเลยที่ 2
จำเลยที่ 3</v>
          </cell>
          <cell r="BX982" t="str">
            <v>3-5002-00041-81-9
3-5002-00625-68-3
3-5002-00625-66-7</v>
          </cell>
          <cell r="BY982"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2" t="str">
            <v>ไม่พบ</v>
          </cell>
          <cell r="CC982" t="str">
            <v>ปฏิยุทธ์</v>
          </cell>
        </row>
        <row r="983">
          <cell r="B983">
            <v>2455</v>
          </cell>
          <cell r="C983">
            <v>979</v>
          </cell>
          <cell r="D983">
            <v>25</v>
          </cell>
          <cell r="E983">
            <v>1</v>
          </cell>
          <cell r="F983">
            <v>2567</v>
          </cell>
          <cell r="G983">
            <v>800062007847</v>
          </cell>
          <cell r="H983" t="str">
            <v>นาย</v>
          </cell>
          <cell r="I983" t="str">
            <v>รังสรรค์</v>
          </cell>
          <cell r="J983" t="str">
            <v>อินทะนู</v>
          </cell>
          <cell r="K983">
            <v>3190200547431</v>
          </cell>
          <cell r="L983" t="str">
            <v>ฮอด</v>
          </cell>
          <cell r="M983" t="str">
            <v>เชียงใหม่ 3</v>
          </cell>
          <cell r="N983">
            <v>8</v>
          </cell>
          <cell r="O983" t="str">
            <v>ธนาคารประชาชน</v>
          </cell>
          <cell r="P983" t="str">
            <v>1.บุคคลค้ำประกัน</v>
          </cell>
          <cell r="Q983">
            <v>49712.87</v>
          </cell>
          <cell r="R983">
            <v>19877.259999999998</v>
          </cell>
          <cell r="S983" t="str">
            <v>จังหวัดฮอด</v>
          </cell>
          <cell r="T983" t="str">
            <v>ผบ62</v>
          </cell>
          <cell r="U983">
            <v>2564</v>
          </cell>
          <cell r="V983" t="str">
            <v>ผบ77</v>
          </cell>
          <cell r="W983">
            <v>2564</v>
          </cell>
          <cell r="AA983">
            <v>21</v>
          </cell>
          <cell r="AB983">
            <v>6</v>
          </cell>
          <cell r="AC983">
            <v>2564</v>
          </cell>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นายรังสรรค์ อินทะนู</v>
          </cell>
          <cell r="BU983">
            <v>883263011156</v>
          </cell>
          <cell r="BV983" t="str">
            <v>1.นายรังสรรค์ อินทะนุ
2.นางสาวเนรัญชรา จันทราศรี
3.นางน้ำฝน แสนดี
4.ร.ต.ไสว คำละ</v>
          </cell>
          <cell r="BW983" t="str">
            <v>จำเลยที่ 1
จำเลยที่ 2
จำเลยที่ 3
คู่สมรสจำเลยที่ 3</v>
          </cell>
          <cell r="BX983" t="str">
            <v>3-1902-00547-43-1
3-5016-00014-09-7
3-5099-00984-02-1
5-5106-90006-52-3</v>
          </cell>
          <cell r="BY98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3" t="str">
            <v>พบ</v>
          </cell>
          <cell r="CC983" t="str">
            <v>ปฏิยุทธ์</v>
          </cell>
        </row>
        <row r="984">
          <cell r="B984">
            <v>2456</v>
          </cell>
          <cell r="C984">
            <v>980</v>
          </cell>
          <cell r="D984">
            <v>25</v>
          </cell>
          <cell r="E984">
            <v>1</v>
          </cell>
          <cell r="F984">
            <v>2567</v>
          </cell>
          <cell r="G984">
            <v>800039105724</v>
          </cell>
          <cell r="H984" t="str">
            <v>นาง</v>
          </cell>
          <cell r="I984" t="str">
            <v>ธัญญรัตน์</v>
          </cell>
          <cell r="J984" t="str">
            <v>คำแห่</v>
          </cell>
          <cell r="K984">
            <v>3500200005189</v>
          </cell>
          <cell r="L984" t="str">
            <v>ฮอด</v>
          </cell>
          <cell r="M984" t="str">
            <v>เชียงใหม่ 3</v>
          </cell>
          <cell r="N984">
            <v>8</v>
          </cell>
          <cell r="O984" t="str">
            <v>ธนาคารประชาชน</v>
          </cell>
          <cell r="P984" t="str">
            <v>1.บุคคลค้ำประกัน</v>
          </cell>
          <cell r="Q984">
            <v>55000</v>
          </cell>
          <cell r="R984">
            <v>5979.04</v>
          </cell>
          <cell r="S984" t="str">
            <v>จังหวัดฮอด</v>
          </cell>
          <cell r="T984" t="str">
            <v>ผบ257</v>
          </cell>
          <cell r="U984">
            <v>2560</v>
          </cell>
          <cell r="V984" t="str">
            <v>ผบ260</v>
          </cell>
          <cell r="W984">
            <v>2560</v>
          </cell>
          <cell r="AA984">
            <v>14</v>
          </cell>
          <cell r="AB984">
            <v>6</v>
          </cell>
          <cell r="AC984">
            <v>2560</v>
          </cell>
          <cell r="BB984" t="str">
            <v>สืบทรัพย์ (คำสั่ง 25/1/2567) // (รายงานวันที่ 25/9/2567)</v>
          </cell>
          <cell r="BC984" t="str">
            <v/>
          </cell>
          <cell r="BD984" t="str">
            <v/>
          </cell>
          <cell r="BE984" t="str">
            <v/>
          </cell>
          <cell r="BF984" t="str">
            <v/>
          </cell>
          <cell r="BG984" t="str">
            <v/>
          </cell>
          <cell r="BH984" t="str">
            <v/>
          </cell>
          <cell r="BI984" t="str">
            <v/>
          </cell>
          <cell r="BJ984" t="str">
            <v/>
          </cell>
          <cell r="BK984" t="str">
            <v/>
          </cell>
          <cell r="BL984" t="str">
            <v/>
          </cell>
          <cell r="BM984" t="str">
            <v/>
          </cell>
          <cell r="BN984" t="str">
            <v/>
          </cell>
          <cell r="BO984" t="str">
            <v/>
          </cell>
          <cell r="BP984" t="str">
            <v/>
          </cell>
          <cell r="BQ984" t="str">
            <v/>
          </cell>
          <cell r="BR984" t="str">
            <v/>
          </cell>
          <cell r="BS984" t="str">
            <v/>
          </cell>
          <cell r="BT984" t="str">
            <v>นางธัญญรัตน์ คำแห่</v>
          </cell>
          <cell r="BU984">
            <v>8237599010210</v>
          </cell>
          <cell r="BV984" t="str">
            <v>1.นางธัญญรัตน์ ปัญญายิ่ง
2.นายกมล ปิมปัญญา
3.นางยุพา ถอนยอด
4.นายสวัสดิ์ เหงียนดิ่น</v>
          </cell>
          <cell r="BW984" t="str">
            <v>จำเลยที่ 1
จำเลยที่ 2
จำเลยที่ 3
คู่สมรสจำเลยที่ 3</v>
          </cell>
          <cell r="BX984" t="str">
            <v>3-5002-00005-18-9
3-5002-00706-95-1
3-5002-00601-26-1
8-4301-88002-38-5</v>
          </cell>
          <cell r="BY98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4" t="str">
            <v>พบ</v>
          </cell>
          <cell r="CC984" t="str">
            <v>ปฏิยุทธ์</v>
          </cell>
          <cell r="CD984" t="str">
            <v>นางธัญญรัตน์ คำแห่</v>
          </cell>
        </row>
        <row r="985">
          <cell r="B985">
            <v>2457</v>
          </cell>
          <cell r="C985">
            <v>981</v>
          </cell>
          <cell r="D985">
            <v>25</v>
          </cell>
          <cell r="E985">
            <v>1</v>
          </cell>
          <cell r="F985">
            <v>2567</v>
          </cell>
          <cell r="G985">
            <v>800021574465</v>
          </cell>
          <cell r="H985" t="str">
            <v>นาง</v>
          </cell>
          <cell r="I985" t="str">
            <v>แสงจันทร์</v>
          </cell>
          <cell r="J985" t="str">
            <v>วิมาลา</v>
          </cell>
          <cell r="K985">
            <v>3501600100732</v>
          </cell>
          <cell r="L985" t="str">
            <v>ฮอด</v>
          </cell>
          <cell r="M985" t="str">
            <v>เชียงใหม่ 3</v>
          </cell>
          <cell r="N985">
            <v>8</v>
          </cell>
          <cell r="O985" t="str">
            <v>ธนาคารประชาชน</v>
          </cell>
          <cell r="P985" t="str">
            <v>1.บุคคลค้ำประกัน</v>
          </cell>
          <cell r="Q985">
            <v>37628.76</v>
          </cell>
          <cell r="R985">
            <v>13553.68</v>
          </cell>
          <cell r="S985" t="str">
            <v>จังหวัดฮอด</v>
          </cell>
          <cell r="T985" t="str">
            <v>ผบ1060</v>
          </cell>
          <cell r="U985">
            <v>2562</v>
          </cell>
          <cell r="V985" t="str">
            <v>ผบ1188</v>
          </cell>
          <cell r="W985">
            <v>2562</v>
          </cell>
          <cell r="AA985">
            <v>19</v>
          </cell>
          <cell r="AB985">
            <v>11</v>
          </cell>
          <cell r="AC985">
            <v>2562</v>
          </cell>
          <cell r="BB985" t="str">
            <v>สืบทรัพย์ (คำสั่ง 25/1/2567) // (รายงานวันที่ 23/9/2567)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นางแสงจันทร์ วิมาลา</v>
          </cell>
          <cell r="BU985">
            <v>823758010717</v>
          </cell>
          <cell r="BV985" t="str">
            <v>1.นางแสงจันทร์ วิมาลา
2.นายมงคล วิมาลา
3.นางสาวฟทัย กันทะติ๊บ
4.นายบุญยก คำแก้ว
5.นางมาลี คำแก้ว</v>
          </cell>
          <cell r="BW985" t="str">
            <v xml:space="preserve">จำเลยที่ 1
คู่สมรสจำเลยที่ 1
จำเลยที่ 2
จำเลยที่ 3
คู่สมรสจำเลยที่ 3
</v>
          </cell>
          <cell r="BX985" t="str">
            <v>3-5016-00100-73-2
3-5016-00098-33-9
3-5103-00352-76-0
3-5002-00746-42-1
3-9201-00728-36-3</v>
          </cell>
          <cell r="BY98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5" t="str">
            <v>ไม่พบ</v>
          </cell>
          <cell r="CC985" t="str">
            <v>ปฏิยุทธ์</v>
          </cell>
        </row>
        <row r="986">
          <cell r="B986">
            <v>2458</v>
          </cell>
          <cell r="C986">
            <v>982</v>
          </cell>
          <cell r="D986">
            <v>25</v>
          </cell>
          <cell r="E986">
            <v>1</v>
          </cell>
          <cell r="F986">
            <v>2567</v>
          </cell>
          <cell r="G986">
            <v>800026585599</v>
          </cell>
          <cell r="H986" t="str">
            <v>นาง</v>
          </cell>
          <cell r="I986" t="str">
            <v>วิลาวัลย์</v>
          </cell>
          <cell r="J986" t="str">
            <v>เจริญสุข</v>
          </cell>
          <cell r="K986">
            <v>3501600010989</v>
          </cell>
          <cell r="L986" t="str">
            <v>ฮอด</v>
          </cell>
          <cell r="M986" t="str">
            <v xml:space="preserve">เชียงใหม่ 3 </v>
          </cell>
          <cell r="N986">
            <v>8</v>
          </cell>
          <cell r="O986" t="str">
            <v>ธนาคารประชาชน</v>
          </cell>
          <cell r="P986" t="str">
            <v>1.บุคคลค้ำประกัน</v>
          </cell>
          <cell r="Q986">
            <v>164572</v>
          </cell>
          <cell r="R986">
            <v>19668.18</v>
          </cell>
          <cell r="S986" t="str">
            <v>จังหวัดฮอด</v>
          </cell>
          <cell r="T986" t="str">
            <v>ผบ749</v>
          </cell>
          <cell r="U986">
            <v>2558</v>
          </cell>
          <cell r="V986" t="str">
            <v>ผบ1140</v>
          </cell>
          <cell r="W986">
            <v>2559</v>
          </cell>
          <cell r="X986">
            <v>7</v>
          </cell>
          <cell r="Y986">
            <v>3</v>
          </cell>
          <cell r="Z986">
            <v>2559</v>
          </cell>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นางวิลาวัลย์ เจริญสุข</v>
          </cell>
          <cell r="BU986">
            <v>0</v>
          </cell>
          <cell r="BV986" t="str">
            <v>1.นางสาววิลาวัลย์ เจริญสุข
2.นายประพันธ์ บ้านเรือน
3.นายดำ ปันทะวัง
4.นายณัฐพร ณ ลำพูน</v>
          </cell>
          <cell r="BW986" t="str">
            <v>จำเลยที่ 1
คู่สมรสจำเลยที่ 1
จำเลยที่ 2
จำเลยที่ 3</v>
          </cell>
          <cell r="BX986" t="str">
            <v>3-5016-00010-98-9
3-5002-00143-63-8
3-5016-00010-76-8
1-5099-00618-98-4</v>
          </cell>
          <cell r="BY98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6" t="str">
            <v>พบ</v>
          </cell>
          <cell r="CC986" t="str">
            <v>ปฏิยุทธ์</v>
          </cell>
          <cell r="CD986" t="str">
            <v>นางวิลาวัลย์ เจริญสุข</v>
          </cell>
        </row>
        <row r="987">
          <cell r="B987">
            <v>2459</v>
          </cell>
          <cell r="C987">
            <v>983</v>
          </cell>
          <cell r="D987">
            <v>25</v>
          </cell>
          <cell r="E987">
            <v>1</v>
          </cell>
          <cell r="F987">
            <v>2567</v>
          </cell>
          <cell r="G987">
            <v>800040378435</v>
          </cell>
          <cell r="H987" t="str">
            <v>นาย</v>
          </cell>
          <cell r="I987" t="str">
            <v>วิทยา</v>
          </cell>
          <cell r="J987" t="str">
            <v>คำมาวัน</v>
          </cell>
          <cell r="K987">
            <v>3500200821253</v>
          </cell>
          <cell r="L987" t="str">
            <v>ฮอด</v>
          </cell>
          <cell r="M987" t="str">
            <v>เชียงใหม่ 3</v>
          </cell>
          <cell r="N987">
            <v>8</v>
          </cell>
          <cell r="O987" t="str">
            <v>ธนาคารประชาชน</v>
          </cell>
          <cell r="P987" t="str">
            <v>1.บุคคลค้ำประกัน</v>
          </cell>
          <cell r="Q987">
            <v>31652</v>
          </cell>
          <cell r="R987">
            <v>5073.4799999999996</v>
          </cell>
          <cell r="S987" t="str">
            <v>จังหวัดฮอด</v>
          </cell>
          <cell r="T987" t="str">
            <v>ผบ258</v>
          </cell>
          <cell r="U987">
            <v>2560</v>
          </cell>
          <cell r="V987" t="str">
            <v>ผบ335</v>
          </cell>
          <cell r="W987">
            <v>2560</v>
          </cell>
          <cell r="AA987">
            <v>25</v>
          </cell>
          <cell r="AB987">
            <v>7</v>
          </cell>
          <cell r="AC987">
            <v>2560</v>
          </cell>
          <cell r="BB987" t="str">
            <v>สืบทรัพย์ (คำสั่ง 25/1/2567) // (รายงานวันที่ 25/9/2567)</v>
          </cell>
          <cell r="BC987" t="str">
            <v/>
          </cell>
          <cell r="BD987" t="str">
            <v/>
          </cell>
          <cell r="BE987" t="str">
            <v/>
          </cell>
          <cell r="BF987" t="str">
            <v/>
          </cell>
          <cell r="BG987" t="str">
            <v/>
          </cell>
          <cell r="BH987" t="str">
            <v/>
          </cell>
          <cell r="BI987" t="str">
            <v/>
          </cell>
          <cell r="BJ987" t="str">
            <v/>
          </cell>
          <cell r="BK987" t="str">
            <v/>
          </cell>
          <cell r="BL987" t="str">
            <v/>
          </cell>
          <cell r="BM987" t="str">
            <v/>
          </cell>
          <cell r="BN987" t="str">
            <v/>
          </cell>
          <cell r="BO987" t="str">
            <v/>
          </cell>
          <cell r="BP987" t="str">
            <v/>
          </cell>
          <cell r="BQ987" t="str">
            <v/>
          </cell>
          <cell r="BR987" t="str">
            <v/>
          </cell>
          <cell r="BS987" t="str">
            <v/>
          </cell>
          <cell r="BT987" t="str">
            <v>นายวิทยา คำมาวัน</v>
          </cell>
          <cell r="BU987">
            <v>0</v>
          </cell>
          <cell r="BV987"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7" t="str">
            <v>จำเลยที่ 1
คู่สมรสจำเลยที่ 1
จำเลยที่ 2
คู่สมรสจำเลยที่ 2
จำเลยที่ 3
คู่สมรสจำเลยที่ 3</v>
          </cell>
          <cell r="BX987" t="str">
            <v>3-5002-00821-25-3
3-5704-00815-36-2
3-3613-00123-06-2
3-5002-00612-97-2
1-5099-00518-06-7
1-5016-00072-48-1</v>
          </cell>
          <cell r="BY987"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7" t="str">
            <v>พบ</v>
          </cell>
          <cell r="CC987" t="str">
            <v>ปฏิยุทธ์</v>
          </cell>
          <cell r="CD987" t="str">
            <v>นายวิทยา คำมาวัน</v>
          </cell>
        </row>
        <row r="988">
          <cell r="B988">
            <v>2460</v>
          </cell>
          <cell r="C988">
            <v>984</v>
          </cell>
          <cell r="D988">
            <v>25</v>
          </cell>
          <cell r="E988">
            <v>1</v>
          </cell>
          <cell r="F988">
            <v>2567</v>
          </cell>
          <cell r="G988">
            <v>800027345639</v>
          </cell>
          <cell r="H988" t="str">
            <v xml:space="preserve">นางสาว
</v>
          </cell>
          <cell r="I988" t="str">
            <v xml:space="preserve">ปีย์วราหรือนฤดี
</v>
          </cell>
          <cell r="J988" t="str">
            <v>ปราบไพรีหรือยวงการ</v>
          </cell>
          <cell r="K988" t="str">
            <v>3 6105 00141 43 5
3 5099 00112 74 1</v>
          </cell>
          <cell r="L988" t="str">
            <v>ฮอด</v>
          </cell>
          <cell r="M988" t="str">
            <v>เชียงใหม่ 3</v>
          </cell>
          <cell r="N988">
            <v>8</v>
          </cell>
          <cell r="O988" t="str">
            <v>เคหะ</v>
          </cell>
          <cell r="P988" t="str">
            <v>2.หลักทรัพย์ค้ำประกัน</v>
          </cell>
          <cell r="Q988">
            <v>1443563.36</v>
          </cell>
          <cell r="R988">
            <v>200386.23</v>
          </cell>
          <cell r="S988" t="str">
            <v>จังหวัดเชียงใหม่</v>
          </cell>
          <cell r="T988" t="str">
            <v>ผบ1847</v>
          </cell>
          <cell r="U988">
            <v>2558</v>
          </cell>
          <cell r="V988" t="str">
            <v>ผบ2331</v>
          </cell>
          <cell r="W988">
            <v>2558</v>
          </cell>
          <cell r="X988">
            <v>16</v>
          </cell>
          <cell r="Y988">
            <v>11</v>
          </cell>
          <cell r="Z988">
            <v>2558</v>
          </cell>
          <cell r="BB988" t="str">
            <v>รายงาน 24/9/2567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นางสาว
ปีย์วราหรือนฤดี
 ปราบไพรีหรือยวงการ</v>
          </cell>
          <cell r="BU988">
            <v>823758010346</v>
          </cell>
          <cell r="BV988" t="str">
            <v>1.นางสาวนฤดี ยวงการ 
2.นายจักรกริศน์ ปราบไพรี</v>
          </cell>
          <cell r="BW988" t="str">
            <v>จำเลยที่ 1
จำเลยที่ 2</v>
          </cell>
          <cell r="BX988" t="str">
            <v>3-6105-00141-43-5
3-5099-00112-74-1</v>
          </cell>
          <cell r="BY988"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8" t="str">
            <v>ไม่พบ</v>
          </cell>
          <cell r="CC988" t="str">
            <v>ปฏิยุทธ์</v>
          </cell>
        </row>
        <row r="989">
          <cell r="B989">
            <v>2461</v>
          </cell>
          <cell r="C989">
            <v>985</v>
          </cell>
          <cell r="D989">
            <v>25</v>
          </cell>
          <cell r="E989">
            <v>21</v>
          </cell>
          <cell r="F989">
            <v>2567</v>
          </cell>
          <cell r="G989">
            <v>800008446372</v>
          </cell>
          <cell r="H989" t="str">
            <v>นาย</v>
          </cell>
          <cell r="I989" t="str">
            <v>พิชิต</v>
          </cell>
          <cell r="J989" t="str">
            <v>สิงหราชโยคี</v>
          </cell>
          <cell r="K989">
            <v>3500200133179</v>
          </cell>
          <cell r="L989" t="str">
            <v>ฮอด</v>
          </cell>
          <cell r="M989" t="str">
            <v>เชียงใหม่ 3</v>
          </cell>
          <cell r="N989">
            <v>8</v>
          </cell>
          <cell r="O989" t="str">
            <v>สวัสดิการ</v>
          </cell>
          <cell r="P989" t="str">
            <v>1.บุคคลค้ำประกัน</v>
          </cell>
          <cell r="Q989">
            <v>81527.55</v>
          </cell>
          <cell r="R989">
            <v>66018.399999999994</v>
          </cell>
          <cell r="S989" t="str">
            <v>จังหวัดฮอด</v>
          </cell>
          <cell r="T989" t="str">
            <v>ผบE650</v>
          </cell>
          <cell r="U989">
            <v>2564</v>
          </cell>
          <cell r="V989" t="str">
            <v>ผบE53</v>
          </cell>
          <cell r="W989">
            <v>2565</v>
          </cell>
          <cell r="X989">
            <v>25</v>
          </cell>
          <cell r="Y989">
            <v>1</v>
          </cell>
          <cell r="Z989">
            <v>2565</v>
          </cell>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นายพิชิต สิงหราชโยคี</v>
          </cell>
          <cell r="BU989">
            <v>823759010511</v>
          </cell>
          <cell r="BV989" t="str">
            <v>1.นางจันทร์เพ็ญ ชาวอินเอก
2.นายพิชิต สิงหราชโยคี
3.นายศรัณย์ ชาวอินเอก
4.นายณรงค์ ชาวอินเอก</v>
          </cell>
          <cell r="BW989" t="str">
            <v xml:space="preserve">ทายาทโดยธรรมของจำเลยที่ 1
จำเลยที่ 1
ทายาทโดยธรรมของจำเลยที่ 2
จำเลยที่ 2
</v>
          </cell>
          <cell r="BX989" t="str">
            <v>3-5002-00133-16-1
3-5002-00133-17-9
1-5016-00068-03-4
3-5016-00291-12-1</v>
          </cell>
          <cell r="BY989"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9" t="str">
            <v>พบ</v>
          </cell>
          <cell r="CC989" t="str">
            <v>ปฏิยุทธ์</v>
          </cell>
          <cell r="CD989" t="str">
            <v>นายพิชิต สิงหราชโยคี</v>
          </cell>
        </row>
        <row r="990">
          <cell r="B990">
            <v>2462</v>
          </cell>
          <cell r="C990">
            <v>986</v>
          </cell>
          <cell r="D990">
            <v>25</v>
          </cell>
          <cell r="E990">
            <v>1</v>
          </cell>
          <cell r="F990">
            <v>2567</v>
          </cell>
          <cell r="G990">
            <v>800038602176</v>
          </cell>
          <cell r="H990" t="str">
            <v>นาย</v>
          </cell>
          <cell r="I990" t="str">
            <v>คงศักดิ์</v>
          </cell>
          <cell r="J990" t="str">
            <v>จันทร์เขียว</v>
          </cell>
          <cell r="K990">
            <v>1509900145295</v>
          </cell>
          <cell r="L990" t="str">
            <v>ฮอด</v>
          </cell>
          <cell r="M990" t="str">
            <v>เชียงใหม่ 3</v>
          </cell>
          <cell r="N990">
            <v>8</v>
          </cell>
          <cell r="O990" t="str">
            <v>ธนาคารประชาชน</v>
          </cell>
          <cell r="P990" t="str">
            <v>1.บุคคลค้ำประกัน</v>
          </cell>
          <cell r="Q990">
            <v>56197.94</v>
          </cell>
          <cell r="R990">
            <v>24348.62</v>
          </cell>
          <cell r="S990" t="str">
            <v>จังหวัดฮอด</v>
          </cell>
          <cell r="T990" t="str">
            <v>ผบE188</v>
          </cell>
          <cell r="U990">
            <v>2563</v>
          </cell>
          <cell r="V990" t="str">
            <v>ผบE320</v>
          </cell>
          <cell r="W990">
            <v>2563</v>
          </cell>
          <cell r="X990">
            <v>9</v>
          </cell>
          <cell r="Y990">
            <v>9</v>
          </cell>
          <cell r="Z990">
            <v>2563</v>
          </cell>
          <cell r="BB990" t="str">
            <v>สืบทรัพย์ (คำสั่ง 25/1/2567) // (รายงานวันที่ 25/9/2567)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นายคงศักดิ์ จันทร์เขียว</v>
          </cell>
          <cell r="BU990">
            <v>883263011175</v>
          </cell>
          <cell r="BV990" t="str">
            <v>1.นายคงศักคด์ จันทร์เขียว
2.นายธีร์ ยืนยง
3.นางสาวสุพัตรา แสนวงศ์มา
4.นางสาวรุ่งอรุณ วงค์สา</v>
          </cell>
          <cell r="BW990" t="str">
            <v>จำเลยที่ 1
จำเลยที่ 2
คู่สมรสจำเลยที่ 2
จำเลยที่ 3</v>
          </cell>
          <cell r="BX990" t="str">
            <v>1-5099-00145-29-5
3-5099-00676-36-0
3-5016-00139-14-1
3-5016-00282-61-0</v>
          </cell>
          <cell r="BY9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90" t="str">
            <v>พบ</v>
          </cell>
          <cell r="CC990" t="str">
            <v>ปฏิยุทธ์</v>
          </cell>
          <cell r="CD990" t="str">
            <v>นายคงศักดิ์ จันทร์เขียว</v>
          </cell>
        </row>
        <row r="991">
          <cell r="B991">
            <v>2463</v>
          </cell>
          <cell r="C991">
            <v>987</v>
          </cell>
          <cell r="D991">
            <v>25</v>
          </cell>
          <cell r="E991">
            <v>1</v>
          </cell>
          <cell r="F991">
            <v>2567</v>
          </cell>
          <cell r="G991">
            <v>800066721419</v>
          </cell>
          <cell r="H991" t="str">
            <v>นาย</v>
          </cell>
          <cell r="I991" t="str">
            <v>อินสม</v>
          </cell>
          <cell r="J991" t="str">
            <v>สร้อยฟ้า</v>
          </cell>
          <cell r="K991">
            <v>3501600163912</v>
          </cell>
          <cell r="L991" t="str">
            <v>ฮอด</v>
          </cell>
          <cell r="M991" t="str">
            <v>เชียงใหม่ 3</v>
          </cell>
          <cell r="N991">
            <v>8</v>
          </cell>
          <cell r="O991" t="str">
            <v>พัฒนาองค์กรชุมชน (รายบุคคล)</v>
          </cell>
          <cell r="P991" t="str">
            <v>1.บุคคลค้ำประกัน</v>
          </cell>
          <cell r="Q991">
            <v>95609.94</v>
          </cell>
          <cell r="R991">
            <v>20934.009999999998</v>
          </cell>
          <cell r="S991" t="str">
            <v>จังหวัดฮอด</v>
          </cell>
          <cell r="T991" t="str">
            <v>ผบE186</v>
          </cell>
          <cell r="U991">
            <v>2563</v>
          </cell>
          <cell r="V991" t="str">
            <v>ผบE319</v>
          </cell>
          <cell r="W991">
            <v>2563</v>
          </cell>
          <cell r="X991">
            <v>9</v>
          </cell>
          <cell r="Y991">
            <v>9</v>
          </cell>
          <cell r="Z991">
            <v>2563</v>
          </cell>
          <cell r="BB991" t="str">
            <v>ยกเลิกสืบทรัพย์ เนื่องจากชำระหนี้ปิดบัญชี 10/6/2567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นายอินสม สร้อยฟ้า</v>
          </cell>
          <cell r="BU991">
            <v>883263011078</v>
          </cell>
          <cell r="CD991" t="str">
            <v>นายอินสม สร้อยฟ้า</v>
          </cell>
        </row>
        <row r="992">
          <cell r="B992">
            <v>2464</v>
          </cell>
          <cell r="C992">
            <v>988</v>
          </cell>
          <cell r="D992">
            <v>25</v>
          </cell>
          <cell r="E992">
            <v>1</v>
          </cell>
          <cell r="F992">
            <v>2567</v>
          </cell>
          <cell r="G992">
            <v>856250004467</v>
          </cell>
          <cell r="H992" t="str">
            <v>นาย</v>
          </cell>
          <cell r="I992" t="str">
            <v>บุญทา</v>
          </cell>
          <cell r="J992" t="str">
            <v>สุยะใหญ่</v>
          </cell>
          <cell r="K992">
            <v>3510101088159</v>
          </cell>
          <cell r="L992" t="str">
            <v>ฮอด</v>
          </cell>
          <cell r="M992" t="str">
            <v>เชียงใหม่ 3</v>
          </cell>
          <cell r="N992">
            <v>8</v>
          </cell>
          <cell r="O992" t="str">
            <v>วิทยฐานะ</v>
          </cell>
          <cell r="P992" t="str">
            <v>1.บุคคลค้ำประกัน</v>
          </cell>
          <cell r="Q992">
            <v>122344.76</v>
          </cell>
          <cell r="R992">
            <v>14886.83</v>
          </cell>
          <cell r="S992" t="str">
            <v>จังหวัดฮอด</v>
          </cell>
          <cell r="T992" t="str">
            <v>ผบ1405</v>
          </cell>
          <cell r="U992">
            <v>2559</v>
          </cell>
          <cell r="V992" t="str">
            <v>ผบ78</v>
          </cell>
          <cell r="W992">
            <v>2560</v>
          </cell>
          <cell r="AA992">
            <v>16</v>
          </cell>
          <cell r="AB992">
            <v>2</v>
          </cell>
          <cell r="AC992">
            <v>2560</v>
          </cell>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นายบุญทา สุยะใหญ่</v>
          </cell>
          <cell r="BU992">
            <v>823759010205</v>
          </cell>
          <cell r="BV992"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2" t="str">
            <v>จำเลยที่ 1
คู่สมรสจำเลยที่ 1
จำเลยที่ 2
คู่สมรสจำเลยที่ 2
จำเลยที่ 3
คู่สมรสจำเลยที่ 3
จำเลยที่ 4
คู่สมรสจำเลยที่ 2
จำเลยที่ 3</v>
          </cell>
          <cell r="BX992" t="str">
            <v xml:space="preserve">3-5010-01088-15-9
3-5016-00293-30-1
3-5002-00094-10-6
3-5002-00832-34-4
3-5002-00821-17-1
3-5013-00658-13-4
3-5002-00593-92-7
</v>
          </cell>
          <cell r="BY992"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2" t="str">
            <v>พบ</v>
          </cell>
          <cell r="CC992" t="str">
            <v>ปฏิยุทธ์</v>
          </cell>
          <cell r="CD992" t="str">
            <v>นายบุญทา สุยะใหญ่</v>
          </cell>
        </row>
        <row r="993">
          <cell r="B993">
            <v>2465</v>
          </cell>
          <cell r="C993">
            <v>989</v>
          </cell>
          <cell r="D993">
            <v>25</v>
          </cell>
          <cell r="E993">
            <v>1</v>
          </cell>
          <cell r="F993">
            <v>2567</v>
          </cell>
          <cell r="G993">
            <v>800075295986</v>
          </cell>
          <cell r="H993" t="str">
            <v>นางสาว</v>
          </cell>
          <cell r="I993" t="str">
            <v>เนรัญชรา</v>
          </cell>
          <cell r="J993" t="str">
            <v>จันทราศรี</v>
          </cell>
          <cell r="K993">
            <v>3501600014097</v>
          </cell>
          <cell r="L993" t="str">
            <v>ฮอด</v>
          </cell>
          <cell r="M993" t="str">
            <v>เชียงใหม่ 3</v>
          </cell>
          <cell r="N993">
            <v>8</v>
          </cell>
          <cell r="O993" t="str">
            <v>ธนาคารประชาชน</v>
          </cell>
          <cell r="P993" t="str">
            <v>1.บุคคลค้ำประกัน</v>
          </cell>
          <cell r="Q993">
            <v>52318.77</v>
          </cell>
          <cell r="R993">
            <v>20213.34</v>
          </cell>
          <cell r="S993" t="str">
            <v>จังหวัดฮอด</v>
          </cell>
          <cell r="T993" t="str">
            <v>ผบE55</v>
          </cell>
          <cell r="U993">
            <v>2566</v>
          </cell>
          <cell r="V993" t="str">
            <v>ผบE327</v>
          </cell>
          <cell r="W993">
            <v>2566</v>
          </cell>
          <cell r="AA993">
            <v>24</v>
          </cell>
          <cell r="AB993">
            <v>4</v>
          </cell>
          <cell r="AC993">
            <v>2566</v>
          </cell>
          <cell r="BB993" t="str">
            <v>สืบทรัพย์ (คำสั่ง 25/1/2567) // (รายงานวันที่ 25/9/2567)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นางสาวเนรัญชรา จันทราศรี</v>
          </cell>
          <cell r="BU993">
            <v>883263011713</v>
          </cell>
          <cell r="BV993" t="str">
            <v>1.นางสาวเนรัญชรา จันทราศรี
2.นางน้ำฝน แสนสี
3.ร.ต.ไสว คำละ
4.นายรังสรรค์ อินทะนุ</v>
          </cell>
          <cell r="BW993" t="str">
            <v>จำเลยที่ 1
จำเลยที่ 2
คู่สมรสจำเลยที่ 2
จำเลยที่ 3</v>
          </cell>
          <cell r="BX993" t="str">
            <v>3-5016-00014-09-7
3-5099-00984-02-1
5-5106-90006-52-3
3-1902-00547-43-1</v>
          </cell>
          <cell r="BY993"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3" t="str">
            <v>พบ</v>
          </cell>
          <cell r="CC993" t="str">
            <v>ปฏิยุทธ์</v>
          </cell>
          <cell r="CD993" t="str">
            <v>นางสาวเนรัญชรา จันทราศรี</v>
          </cell>
        </row>
        <row r="994">
          <cell r="B994">
            <v>2466</v>
          </cell>
          <cell r="C994">
            <v>990</v>
          </cell>
          <cell r="D994">
            <v>25</v>
          </cell>
          <cell r="E994">
            <v>1</v>
          </cell>
          <cell r="F994">
            <v>2567</v>
          </cell>
          <cell r="G994">
            <v>800072853214</v>
          </cell>
          <cell r="H994" t="str">
            <v>นาง</v>
          </cell>
          <cell r="I994" t="str">
            <v>สิงห์แก้ว</v>
          </cell>
          <cell r="J994" t="str">
            <v>แก้วคำ</v>
          </cell>
          <cell r="K994">
            <v>3501600031625</v>
          </cell>
          <cell r="L994" t="str">
            <v>ฮอด</v>
          </cell>
          <cell r="M994" t="str">
            <v>เชียงใหม่ 3</v>
          </cell>
          <cell r="N994">
            <v>8</v>
          </cell>
          <cell r="O994" t="str">
            <v>พัฒนาองค์กรชุมชน</v>
          </cell>
          <cell r="P994" t="str">
            <v>1.บุคคลค้ำประกัน</v>
          </cell>
          <cell r="Q994">
            <v>38097.58</v>
          </cell>
          <cell r="R994">
            <v>11286.52</v>
          </cell>
          <cell r="S994" t="str">
            <v>จังหวัดฮอด</v>
          </cell>
          <cell r="T994" t="str">
            <v>ผบE706</v>
          </cell>
          <cell r="U994">
            <v>2566</v>
          </cell>
          <cell r="V994" t="str">
            <v>ผบE973</v>
          </cell>
          <cell r="W994">
            <v>2566</v>
          </cell>
          <cell r="AA994">
            <v>22</v>
          </cell>
          <cell r="AB994">
            <v>8</v>
          </cell>
          <cell r="AC994">
            <v>2566</v>
          </cell>
          <cell r="BB994" t="str">
            <v>สืบทรัพย์ (คำสั่ง 25/1/2567) // (รายงานวันที่ 23/9/2567)</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นางสิงห์แก้ว แก้วคำ</v>
          </cell>
          <cell r="BU994">
            <v>888166010162</v>
          </cell>
          <cell r="BV994" t="str">
            <v>1.นางสิงห์แก้ว แก้วคำ
2.นายปั๋น แก้วคำ
3.นางสุข เนื้อแก้ว
4.นายบัวผัน เนื้อแก้ว
5.นางสม สอนธรรม
6.นายเหลือ สอนธรรม</v>
          </cell>
          <cell r="BW994" t="str">
            <v>จำเลยที่ 1
คู่สมรสจำเลยที่ 1
จำเลยที่ 2
คู่สมรสจำเลยที่ 2
จำเลยที่ 3
คู่สมรสจำเลยที่ 3</v>
          </cell>
          <cell r="BX994" t="str">
            <v>3-5016-00031-62-5
3-5016-00031-51-7
3-5016-00017-28-9
3-8601-00916-75-6
3-5016-00035-55-8
3-6303-00118-20-1</v>
          </cell>
          <cell r="BY9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4" t="str">
            <v>ไม่พบ</v>
          </cell>
          <cell r="CC994" t="str">
            <v>ปฏิยุทธ์</v>
          </cell>
        </row>
        <row r="995">
          <cell r="B995">
            <v>2467</v>
          </cell>
          <cell r="C995">
            <v>991</v>
          </cell>
          <cell r="D995">
            <v>25</v>
          </cell>
          <cell r="E995">
            <v>1</v>
          </cell>
          <cell r="F995">
            <v>2567</v>
          </cell>
          <cell r="G995">
            <v>800092000002</v>
          </cell>
          <cell r="H995" t="str">
            <v>นาย</v>
          </cell>
          <cell r="I995" t="str">
            <v>มานพ</v>
          </cell>
          <cell r="J995" t="str">
            <v>บุญหนัก</v>
          </cell>
          <cell r="K995">
            <v>3170400221776</v>
          </cell>
          <cell r="L995" t="str">
            <v>ฮอด</v>
          </cell>
          <cell r="M995" t="str">
            <v>เชียงใหม่ 3</v>
          </cell>
          <cell r="N995">
            <v>8</v>
          </cell>
          <cell r="O995" t="str">
            <v>ธนาคารประชาชน</v>
          </cell>
          <cell r="P995" t="str">
            <v>1.บุคคลค้ำประกัน</v>
          </cell>
          <cell r="Q995">
            <v>64038.49</v>
          </cell>
          <cell r="R995">
            <v>27593.18</v>
          </cell>
          <cell r="S995" t="str">
            <v>จังหวัดฮอด</v>
          </cell>
          <cell r="T995" t="str">
            <v>ผบE52</v>
          </cell>
          <cell r="U995">
            <v>2566</v>
          </cell>
          <cell r="V995" t="str">
            <v>ผบE326</v>
          </cell>
          <cell r="W995">
            <v>2566</v>
          </cell>
          <cell r="AA995">
            <v>20</v>
          </cell>
          <cell r="AB995">
            <v>4</v>
          </cell>
          <cell r="AC995">
            <v>2566</v>
          </cell>
          <cell r="BB995" t="str">
            <v>รายงานผลวันที่ 4/10/2567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นายมานพ บุญหนัก</v>
          </cell>
          <cell r="BU995">
            <v>888165010701</v>
          </cell>
          <cell r="BV995" t="str">
            <v>1.นายมานนพ บุญหนัก
2.นางสาวนงลักษณ์ มหารัตน์
3.นางศรีทอน ศรีไววาง
4.นายวรวุฒิ ศรีไววาง
5.นายชัชวาล ไรดี</v>
          </cell>
          <cell r="BW995" t="str">
            <v>จำเลยที่ 1
คู่สมรสจำเลยที่ 1
จำเลยที่ 2
คู่สมรสจำเลยที่ 2
จำเลยที่ 3</v>
          </cell>
          <cell r="BX995" t="str">
            <v>3-1704-00221-77-6
3-5002-00093-07-0
5-5209-00015-18-1
3-5016-00014-36-4
3-3012-01316-58-0</v>
          </cell>
          <cell r="BY995"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5" t="str">
            <v>พบ</v>
          </cell>
          <cell r="CC995" t="str">
            <v>ปฏิยุทธ์</v>
          </cell>
        </row>
        <row r="996">
          <cell r="B996">
            <v>2468</v>
          </cell>
          <cell r="C996">
            <v>992</v>
          </cell>
          <cell r="D996">
            <v>25</v>
          </cell>
          <cell r="E996">
            <v>1</v>
          </cell>
          <cell r="F996">
            <v>2567</v>
          </cell>
          <cell r="G996">
            <v>800090340368</v>
          </cell>
          <cell r="H996" t="str">
            <v>นางสาว</v>
          </cell>
          <cell r="I996" t="str">
            <v>ตรียาภรณ์</v>
          </cell>
          <cell r="J996" t="str">
            <v>จำปาสิทธิ์</v>
          </cell>
          <cell r="K996">
            <v>3501600012531</v>
          </cell>
          <cell r="L996" t="str">
            <v>ฮอด</v>
          </cell>
          <cell r="M996" t="str">
            <v>เชียงใหม่ 3</v>
          </cell>
          <cell r="N996">
            <v>8</v>
          </cell>
          <cell r="O996" t="str">
            <v>ธนาคารประชาชน</v>
          </cell>
          <cell r="P996" t="str">
            <v>1.บุคคลค้ำประกัน</v>
          </cell>
          <cell r="Q996">
            <v>172723.24</v>
          </cell>
          <cell r="R996">
            <v>64329.5</v>
          </cell>
          <cell r="S996" t="str">
            <v>จังหวัดฮอด</v>
          </cell>
          <cell r="T996" t="str">
            <v>ผบE53</v>
          </cell>
          <cell r="U996">
            <v>2566</v>
          </cell>
          <cell r="V996" t="str">
            <v>ผบE320</v>
          </cell>
          <cell r="W996">
            <v>2566</v>
          </cell>
          <cell r="AA996">
            <v>24</v>
          </cell>
          <cell r="AB996">
            <v>4</v>
          </cell>
          <cell r="AC996">
            <v>2566</v>
          </cell>
          <cell r="BB996" t="str">
            <v>สืบทรัพย์ (คำสั่ง 25/1/2567) // (รายงานวันที่ 25/9/2567)</v>
          </cell>
          <cell r="BC996" t="str">
            <v/>
          </cell>
          <cell r="BD996" t="str">
            <v/>
          </cell>
          <cell r="BE996" t="str">
            <v/>
          </cell>
          <cell r="BF996" t="str">
            <v/>
          </cell>
          <cell r="BG996" t="str">
            <v/>
          </cell>
          <cell r="BH996" t="str">
            <v/>
          </cell>
          <cell r="BI996" t="str">
            <v/>
          </cell>
          <cell r="BJ996" t="str">
            <v/>
          </cell>
          <cell r="BK996" t="str">
            <v/>
          </cell>
          <cell r="BL996" t="str">
            <v/>
          </cell>
          <cell r="BM996" t="str">
            <v/>
          </cell>
          <cell r="BN996" t="str">
            <v/>
          </cell>
          <cell r="BO996" t="str">
            <v/>
          </cell>
          <cell r="BP996" t="str">
            <v/>
          </cell>
          <cell r="BQ996" t="str">
            <v/>
          </cell>
          <cell r="BR996" t="str">
            <v/>
          </cell>
          <cell r="BS996" t="str">
            <v/>
          </cell>
          <cell r="BT996" t="str">
            <v>นางสาวตรียาภรณ์ จำปาสิทธิ์</v>
          </cell>
          <cell r="BU996">
            <v>888165010697</v>
          </cell>
          <cell r="BV996" t="str">
            <v>1.นางสาวตรียภรณ์ จำปาสิทธิ์
2.นางสาวโสภา ปันต๊ะ
3.นายชาครีย์ ศรีแก้ว
4.นางสาวชณิตา สุริยาสัก
5.นายสุชาติ ปินคำแต</v>
          </cell>
          <cell r="BW996" t="str">
            <v>จำเลยที่ 1
จำเลยที่ 2
คู่สมรสจำเลยที่ 2
จำเลยที่ 3
คู่สมรสจำเลยที่ 3</v>
          </cell>
          <cell r="BX996" t="str">
            <v>3-5016-00012-53-1
3-5016-00014-23-2
3-5017-00111-79-5
1-5016-00010-02-8
3-5002-00007-19-0</v>
          </cell>
          <cell r="BY996"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6" t="str">
            <v>พบ</v>
          </cell>
          <cell r="CC996" t="str">
            <v>ปฏิยุทธ์</v>
          </cell>
          <cell r="CD996" t="str">
            <v>นางสาวตรียาภรณ์ จำปาสิทธิ์</v>
          </cell>
        </row>
        <row r="997">
          <cell r="B997">
            <v>2469</v>
          </cell>
          <cell r="C997">
            <v>993</v>
          </cell>
          <cell r="D997">
            <v>25</v>
          </cell>
          <cell r="E997">
            <v>1</v>
          </cell>
          <cell r="F997">
            <v>2567</v>
          </cell>
          <cell r="G997">
            <v>800093520438</v>
          </cell>
          <cell r="H997" t="str">
            <v>นางสาว</v>
          </cell>
          <cell r="I997" t="str">
            <v>นริศญา</v>
          </cell>
          <cell r="J997" t="str">
            <v>ยศอิ</v>
          </cell>
          <cell r="K997">
            <v>1510300077487</v>
          </cell>
          <cell r="L997" t="str">
            <v>ฮอด</v>
          </cell>
          <cell r="M997" t="str">
            <v>เชียงใหม่ 3</v>
          </cell>
          <cell r="N997">
            <v>8</v>
          </cell>
          <cell r="O997" t="str">
            <v>แก้ไขหนี้ฯ</v>
          </cell>
          <cell r="P997" t="str">
            <v>1.บุคคลค้ำประกัน</v>
          </cell>
          <cell r="Q997">
            <v>21642.5</v>
          </cell>
          <cell r="R997">
            <v>7650.72</v>
          </cell>
          <cell r="S997" t="str">
            <v>จังหวัดฮอด</v>
          </cell>
          <cell r="T997" t="str">
            <v>ผบE50</v>
          </cell>
          <cell r="U997">
            <v>2566</v>
          </cell>
          <cell r="V997" t="str">
            <v>ผบE328</v>
          </cell>
          <cell r="W997">
            <v>2566</v>
          </cell>
          <cell r="X997">
            <v>24</v>
          </cell>
          <cell r="Y997">
            <v>4</v>
          </cell>
          <cell r="Z997">
            <v>2566</v>
          </cell>
          <cell r="BB997" t="str">
            <v>สืบทรัพย์ (คำสั่ง 25/1/2567) //(รายงานวันที่ 4/9/67)</v>
          </cell>
          <cell r="BC997">
            <v>1200</v>
          </cell>
          <cell r="BD997">
            <v>24</v>
          </cell>
          <cell r="BE997">
            <v>1</v>
          </cell>
          <cell r="BF997">
            <v>2568</v>
          </cell>
          <cell r="BG997">
            <v>0</v>
          </cell>
          <cell r="BH997" t="str">
            <v>-</v>
          </cell>
          <cell r="BI997" t="str">
            <v>-</v>
          </cell>
          <cell r="BJ997" t="str">
            <v>-</v>
          </cell>
          <cell r="BK997">
            <v>0</v>
          </cell>
          <cell r="BL997">
            <v>1980</v>
          </cell>
          <cell r="BM997">
            <v>0</v>
          </cell>
          <cell r="BN997" t="str">
            <v/>
          </cell>
          <cell r="BO997" t="str">
            <v/>
          </cell>
          <cell r="BP997" t="str">
            <v/>
          </cell>
          <cell r="BQ997" t="str">
            <v>-</v>
          </cell>
          <cell r="BR997" t="str">
            <v>-</v>
          </cell>
          <cell r="BS997" t="str">
            <v>-</v>
          </cell>
          <cell r="BT997" t="str">
            <v>นางสาวนริศญา ยศอิ</v>
          </cell>
          <cell r="BU997">
            <v>888165010743</v>
          </cell>
          <cell r="BV997" t="str">
            <v>1.นางสาวนริศญา ยศอิ
2.นายไทสัน แก้วรินทร์
3.นายสังวาลย์ สุทินนะ 
4.นางสมเพ็ชร สุทินนะ</v>
          </cell>
          <cell r="BW997" t="str">
            <v xml:space="preserve">จำเลยที่ 1
คู่สมรสจำเลยที่ 1
จำเลยที่ 2
คู่สมรสจำเลยที่ 2
</v>
          </cell>
          <cell r="BX997" t="str">
            <v>1-5103-00077-48-7
1-5016-00076-96-7
3-5805-00167-83-4
3-5016-00250-17-3</v>
          </cell>
          <cell r="BY997"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7" t="str">
            <v>พบ</v>
          </cell>
          <cell r="CC997" t="str">
            <v>ปฏิยุทธ์</v>
          </cell>
          <cell r="CL997">
            <v>243880</v>
          </cell>
          <cell r="CT997">
            <v>243880</v>
          </cell>
        </row>
        <row r="998">
          <cell r="B998">
            <v>2470</v>
          </cell>
          <cell r="C998">
            <v>994</v>
          </cell>
          <cell r="D998">
            <v>25</v>
          </cell>
          <cell r="E998">
            <v>1</v>
          </cell>
          <cell r="F998">
            <v>2567</v>
          </cell>
          <cell r="G998">
            <v>800059510100</v>
          </cell>
          <cell r="H998" t="str">
            <v>นางสาว</v>
          </cell>
          <cell r="I998" t="str">
            <v>ณัฎฐวี</v>
          </cell>
          <cell r="J998" t="str">
            <v>มินทะนา</v>
          </cell>
          <cell r="K998">
            <v>1571200047773</v>
          </cell>
          <cell r="L998" t="str">
            <v>ฮอด</v>
          </cell>
          <cell r="M998" t="str">
            <v>เชียงใหม่ 3</v>
          </cell>
          <cell r="N998">
            <v>8</v>
          </cell>
          <cell r="O998" t="str">
            <v>ธนาคารประชาชน</v>
          </cell>
          <cell r="P998" t="str">
            <v>1.บุคคลค้ำประกัน</v>
          </cell>
          <cell r="Q998">
            <v>62943.839999999997</v>
          </cell>
          <cell r="R998">
            <v>19792.96</v>
          </cell>
          <cell r="S998" t="str">
            <v>จังหวัดฮอด</v>
          </cell>
          <cell r="T998" t="str">
            <v>ผบE345</v>
          </cell>
          <cell r="U998">
            <v>2566</v>
          </cell>
          <cell r="V998" t="str">
            <v>ผบE2895</v>
          </cell>
          <cell r="W998">
            <v>2566</v>
          </cell>
          <cell r="X998">
            <v>8</v>
          </cell>
          <cell r="Y998">
            <v>5</v>
          </cell>
          <cell r="Z998">
            <v>2566</v>
          </cell>
          <cell r="BB998" t="str">
            <v>สืบทรัพย์ (คำสั่ง 25/1/2567) //(รายงานวันที่ 4/9/67)</v>
          </cell>
          <cell r="BC998">
            <v>900</v>
          </cell>
          <cell r="BD998">
            <v>24</v>
          </cell>
          <cell r="BE998">
            <v>1</v>
          </cell>
          <cell r="BF998">
            <v>2568</v>
          </cell>
          <cell r="BG998">
            <v>0</v>
          </cell>
          <cell r="BH998" t="str">
            <v>-</v>
          </cell>
          <cell r="BI998" t="str">
            <v>-</v>
          </cell>
          <cell r="BJ998" t="str">
            <v>-</v>
          </cell>
          <cell r="BK998">
            <v>0</v>
          </cell>
          <cell r="BL998">
            <v>1545</v>
          </cell>
          <cell r="BM998">
            <v>0</v>
          </cell>
          <cell r="BN998" t="str">
            <v/>
          </cell>
          <cell r="BO998" t="str">
            <v/>
          </cell>
          <cell r="BP998" t="str">
            <v/>
          </cell>
          <cell r="BQ998" t="str">
            <v>-</v>
          </cell>
          <cell r="BR998" t="str">
            <v>-</v>
          </cell>
          <cell r="BS998" t="str">
            <v>-</v>
          </cell>
          <cell r="BT998" t="str">
            <v>นางสาวณัฎฐวี มินทะนา</v>
          </cell>
          <cell r="BU998">
            <v>888165010699</v>
          </cell>
          <cell r="BV998" t="str">
            <v>1.นางสาวมัณฑร์ริกา มินทะนา
2.นางสาวดวงฤทัย ดวงใจ 
3.นางสาววัชริสรณ์ จำปาทอง</v>
          </cell>
          <cell r="BW998" t="str">
            <v>จำเลยที่ 1
จำเลยที่ 2
จำเลยที่ 3</v>
          </cell>
          <cell r="BX998" t="str">
            <v>1-5712-00047-77-3
1-5507-00061-08-1
1-5013-00074-16-1</v>
          </cell>
          <cell r="BY998"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8" t="str">
            <v>พบ</v>
          </cell>
          <cell r="CC998" t="str">
            <v>ปฏิยุทธ์</v>
          </cell>
          <cell r="CL998">
            <v>243880</v>
          </cell>
          <cell r="CT998">
            <v>243880</v>
          </cell>
        </row>
        <row r="999">
          <cell r="B999">
            <v>2471</v>
          </cell>
          <cell r="C999">
            <v>995</v>
          </cell>
          <cell r="D999">
            <v>25</v>
          </cell>
          <cell r="E999">
            <v>1</v>
          </cell>
          <cell r="F999">
            <v>2567</v>
          </cell>
          <cell r="G999">
            <v>800091607179</v>
          </cell>
          <cell r="H999" t="str">
            <v>นางสาว</v>
          </cell>
          <cell r="I999" t="str">
            <v>วริศรา</v>
          </cell>
          <cell r="J999" t="str">
            <v>อุปละ</v>
          </cell>
          <cell r="K999">
            <v>1509901564089</v>
          </cell>
          <cell r="L999" t="str">
            <v>ฮอด</v>
          </cell>
          <cell r="M999" t="str">
            <v>เชียงใหม่ 3</v>
          </cell>
          <cell r="N999">
            <v>8</v>
          </cell>
          <cell r="O999" t="str">
            <v>แก้ไขหนี้ฯ</v>
          </cell>
          <cell r="P999" t="str">
            <v>1.บุคคลค้ำประกัน</v>
          </cell>
          <cell r="Q999">
            <v>19297.5</v>
          </cell>
          <cell r="R999">
            <v>8309.84</v>
          </cell>
          <cell r="S999" t="str">
            <v>จังหวัดฮอด</v>
          </cell>
          <cell r="T999" t="str">
            <v>ผบE51</v>
          </cell>
          <cell r="U999">
            <v>2566</v>
          </cell>
          <cell r="BB999" t="str">
            <v>สืบทรัพย์ (คำสั่ง 25/1/2567) //(รายงานวันที่ 22/8/67)</v>
          </cell>
          <cell r="BC999">
            <v>1200</v>
          </cell>
          <cell r="BD999">
            <v>24</v>
          </cell>
          <cell r="BE999">
            <v>1</v>
          </cell>
          <cell r="BF999">
            <v>2568</v>
          </cell>
          <cell r="BG999">
            <v>0</v>
          </cell>
          <cell r="BH999" t="str">
            <v>-</v>
          </cell>
          <cell r="BI999" t="str">
            <v>-</v>
          </cell>
          <cell r="BJ999" t="str">
            <v>-</v>
          </cell>
          <cell r="BK999">
            <v>0</v>
          </cell>
          <cell r="BL999">
            <v>1610</v>
          </cell>
          <cell r="BM999">
            <v>0</v>
          </cell>
          <cell r="BN999" t="str">
            <v/>
          </cell>
          <cell r="BO999" t="str">
            <v/>
          </cell>
          <cell r="BP999" t="str">
            <v/>
          </cell>
          <cell r="BQ999" t="str">
            <v>-</v>
          </cell>
          <cell r="BR999" t="str">
            <v>-</v>
          </cell>
          <cell r="BS999" t="str">
            <v>-</v>
          </cell>
          <cell r="BT999" t="str">
            <v>นางสาววริศรา อุปละ</v>
          </cell>
          <cell r="BU999">
            <v>888165010784</v>
          </cell>
          <cell r="BV999" t="str">
            <v xml:space="preserve">1.นางสาววริศรา อุปละ
2.นายโกเมศ บุญมา
3.นายชนัดกิจ บุญมา
4.นางสาวพัฒนา โชครวย
</v>
          </cell>
          <cell r="BW999" t="str">
            <v xml:space="preserve">จำเลยที่ 1
คู่สมรสจำเลยที่ 1
จำเลยที่ 2
คู่สมรสจำเลยที่ 2
</v>
          </cell>
          <cell r="BX999" t="str">
            <v xml:space="preserve">1-5099-01564-08-9
1-5016-00095-00-7
3-1603-00354-01-4
3-5213-00041-10-2
</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9" t="str">
            <v>ไม่พบ</v>
          </cell>
          <cell r="CC999" t="str">
            <v>ปฏิยุทธ์</v>
          </cell>
          <cell r="CL999">
            <v>243880</v>
          </cell>
          <cell r="CT999">
            <v>243880</v>
          </cell>
        </row>
        <row r="1000">
          <cell r="B1000">
            <v>2472</v>
          </cell>
          <cell r="C1000">
            <v>996</v>
          </cell>
          <cell r="D1000">
            <v>25</v>
          </cell>
          <cell r="E1000">
            <v>1</v>
          </cell>
          <cell r="F1000">
            <v>2567</v>
          </cell>
          <cell r="G1000">
            <v>800066729776</v>
          </cell>
          <cell r="H1000" t="str">
            <v>นาย</v>
          </cell>
          <cell r="I1000" t="str">
            <v>ประชาญ</v>
          </cell>
          <cell r="J1000" t="str">
            <v>นำสม</v>
          </cell>
          <cell r="K1000">
            <v>3501600167586</v>
          </cell>
          <cell r="L1000" t="str">
            <v>ฮอด</v>
          </cell>
          <cell r="M1000" t="str">
            <v>เชียงใหม่ 3</v>
          </cell>
          <cell r="N1000">
            <v>8</v>
          </cell>
          <cell r="O1000" t="str">
            <v>พัฒนาองค์กรชุมชน</v>
          </cell>
          <cell r="P1000" t="str">
            <v>1.บุคคลค้ำประกัน</v>
          </cell>
          <cell r="Q1000">
            <v>69535.75</v>
          </cell>
          <cell r="R1000">
            <v>23245.86</v>
          </cell>
          <cell r="S1000" t="str">
            <v>จังหวัดฮอด</v>
          </cell>
          <cell r="T1000" t="str">
            <v>ผบE58</v>
          </cell>
          <cell r="U1000">
            <v>2566</v>
          </cell>
          <cell r="AA1000">
            <v>24</v>
          </cell>
          <cell r="AB1000">
            <v>4</v>
          </cell>
          <cell r="AC1000">
            <v>2566</v>
          </cell>
          <cell r="BB1000" t="str">
            <v>สืบทรัพย์ (คำสั่ง 25/1/2567) //(รายงานวันที่ 22/8/67)</v>
          </cell>
          <cell r="BC1000">
            <v>1800</v>
          </cell>
          <cell r="BD1000">
            <v>24</v>
          </cell>
          <cell r="BE1000">
            <v>1</v>
          </cell>
          <cell r="BF1000">
            <v>2568</v>
          </cell>
          <cell r="BG1000">
            <v>0</v>
          </cell>
          <cell r="BH1000" t="str">
            <v>-</v>
          </cell>
          <cell r="BI1000" t="str">
            <v>-</v>
          </cell>
          <cell r="BJ1000" t="str">
            <v>-</v>
          </cell>
          <cell r="BK1000">
            <v>0</v>
          </cell>
          <cell r="BL1000">
            <v>1360</v>
          </cell>
          <cell r="BM1000">
            <v>0</v>
          </cell>
          <cell r="BN1000" t="str">
            <v/>
          </cell>
          <cell r="BO1000" t="str">
            <v/>
          </cell>
          <cell r="BP1000" t="str">
            <v/>
          </cell>
          <cell r="BQ1000" t="str">
            <v>-</v>
          </cell>
          <cell r="BR1000" t="str">
            <v>-</v>
          </cell>
          <cell r="BS1000" t="str">
            <v>-</v>
          </cell>
          <cell r="BT1000" t="str">
            <v>นายประชาญ นำสม</v>
          </cell>
          <cell r="BU1000">
            <v>888165010713</v>
          </cell>
          <cell r="BV1000" t="str">
            <v>1.นายประชาญ นำสม
2.นางธิดาพร นำสม
3.นายเกษม ใจตุ้ย
4.นางผัดดี ใจตุ้ย
5.นางบัวจันทร์ ต๊ะสู้
6.นายสิงห์คำ ต๊ะสู้</v>
          </cell>
          <cell r="BW1000" t="str">
            <v>จำเลยที่ 1
คู่สมรสจำเลยที่ 1
จำเลยที่ 2
คู่สมรสจำเลยที่ 2
จำเลยที่ 3
คู่สมรสจำเลยที่ 3</v>
          </cell>
          <cell r="BX1000" t="str">
            <v>3-5016-00167-58-6
1-5016-00071-59-1
3-5016-00166-23-7
3-5016-00177-18-2
3-5016-00167-03-9
3-5016-00166-75-0</v>
          </cell>
          <cell r="BY10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0" t="str">
            <v>ไม่พบ</v>
          </cell>
          <cell r="CC1000" t="str">
            <v>ปฏิยุทธ์</v>
          </cell>
          <cell r="CL1000">
            <v>243880</v>
          </cell>
          <cell r="CT1000">
            <v>243880</v>
          </cell>
        </row>
        <row r="1001">
          <cell r="B1001">
            <v>2473</v>
          </cell>
          <cell r="C1001">
            <v>997</v>
          </cell>
          <cell r="D1001">
            <v>25</v>
          </cell>
          <cell r="E1001">
            <v>1</v>
          </cell>
          <cell r="F1001">
            <v>2567</v>
          </cell>
          <cell r="G1001">
            <v>800089733789</v>
          </cell>
          <cell r="H1001" t="str">
            <v>นาย</v>
          </cell>
          <cell r="I1001" t="str">
            <v>สุนทร</v>
          </cell>
          <cell r="J1001" t="str">
            <v>อุทิศลาภผล</v>
          </cell>
          <cell r="K1001">
            <v>2500300023539</v>
          </cell>
          <cell r="L1001" t="str">
            <v>ฮอด</v>
          </cell>
          <cell r="M1001" t="str">
            <v>เชียงใหม่ 3</v>
          </cell>
          <cell r="N1001">
            <v>8</v>
          </cell>
          <cell r="O1001" t="str">
            <v>แก้ไขหนี้ฯ</v>
          </cell>
          <cell r="P1001" t="str">
            <v>1.บุคคลค้ำประกัน</v>
          </cell>
          <cell r="Q1001">
            <v>41660</v>
          </cell>
          <cell r="R1001">
            <v>3972.03</v>
          </cell>
          <cell r="S1001" t="str">
            <v>จังหวัดฮอด</v>
          </cell>
          <cell r="T1001" t="str">
            <v>ผบE197</v>
          </cell>
          <cell r="U1001">
            <v>2563</v>
          </cell>
          <cell r="V1001" t="str">
            <v>ผบE3244</v>
          </cell>
          <cell r="W1001">
            <v>2563</v>
          </cell>
          <cell r="X1001">
            <v>9</v>
          </cell>
          <cell r="Y1001">
            <v>9</v>
          </cell>
          <cell r="Z1001">
            <v>2563</v>
          </cell>
          <cell r="BC1001" t="str">
            <v/>
          </cell>
          <cell r="BD1001" t="str">
            <v/>
          </cell>
          <cell r="BE1001" t="str">
            <v/>
          </cell>
          <cell r="BF1001" t="str">
            <v/>
          </cell>
          <cell r="BG1001" t="str">
            <v/>
          </cell>
          <cell r="BH1001" t="str">
            <v/>
          </cell>
          <cell r="BI1001" t="str">
            <v/>
          </cell>
          <cell r="BJ1001" t="str">
            <v/>
          </cell>
          <cell r="BK1001" t="str">
            <v/>
          </cell>
          <cell r="BL1001" t="str">
            <v/>
          </cell>
          <cell r="BM1001" t="str">
            <v/>
          </cell>
          <cell r="BN1001" t="str">
            <v/>
          </cell>
          <cell r="BO1001" t="str">
            <v/>
          </cell>
          <cell r="BP1001" t="str">
            <v/>
          </cell>
          <cell r="BQ1001" t="str">
            <v/>
          </cell>
          <cell r="BR1001" t="str">
            <v/>
          </cell>
          <cell r="BS1001" t="str">
            <v/>
          </cell>
          <cell r="BT1001" t="str">
            <v>นายสุนทร อุทิศลาภผล</v>
          </cell>
          <cell r="BU1001">
            <v>883263011092</v>
          </cell>
          <cell r="BV1001" t="str">
            <v>นายชนัดกิจ บุญมา</v>
          </cell>
          <cell r="BX1001" t="str">
            <v>1-5016-00071-59-1</v>
          </cell>
          <cell r="CD1001" t="str">
            <v>นายสุนทร อุทิศลาภผล</v>
          </cell>
        </row>
        <row r="1002">
          <cell r="B1002">
            <v>2474</v>
          </cell>
          <cell r="C1002">
            <v>998</v>
          </cell>
          <cell r="D1002">
            <v>25</v>
          </cell>
          <cell r="E1002">
            <v>1</v>
          </cell>
          <cell r="F1002">
            <v>2567</v>
          </cell>
          <cell r="G1002">
            <v>800089358017</v>
          </cell>
          <cell r="H1002" t="str">
            <v>นาย</v>
          </cell>
          <cell r="I1002" t="str">
            <v>สุบิน</v>
          </cell>
          <cell r="J1002" t="str">
            <v>ทอสาร</v>
          </cell>
          <cell r="K1002">
            <v>1509900656664</v>
          </cell>
          <cell r="L1002" t="str">
            <v>ฮอด</v>
          </cell>
          <cell r="M1002" t="str">
            <v>เชียงใหม่ 3</v>
          </cell>
          <cell r="N1002">
            <v>8</v>
          </cell>
          <cell r="O1002" t="str">
            <v>แก้ไขหนี้ฯ</v>
          </cell>
          <cell r="P1002" t="str">
            <v>1.บุคคลค้ำประกัน</v>
          </cell>
          <cell r="Q1002">
            <v>44162</v>
          </cell>
          <cell r="R1002">
            <v>6468.73</v>
          </cell>
          <cell r="S1002" t="str">
            <v>จังหวัดฮอด</v>
          </cell>
          <cell r="T1002" t="str">
            <v>ผบE836</v>
          </cell>
          <cell r="U1002">
            <v>2563</v>
          </cell>
          <cell r="V1002" t="str">
            <v>ผบE1061</v>
          </cell>
          <cell r="W1002">
            <v>2563</v>
          </cell>
          <cell r="AA1002">
            <v>7</v>
          </cell>
          <cell r="AB1002">
            <v>12</v>
          </cell>
          <cell r="AC1002">
            <v>2563</v>
          </cell>
          <cell r="BB1002" t="str">
            <v>สืบทรัพย์ (คำสั่ง 25/1/2567) //(รายงานวันที่ 22/8/67)</v>
          </cell>
          <cell r="BC1002">
            <v>1200</v>
          </cell>
          <cell r="BD1002">
            <v>24</v>
          </cell>
          <cell r="BE1002">
            <v>1</v>
          </cell>
          <cell r="BF1002">
            <v>2568</v>
          </cell>
          <cell r="BG1002">
            <v>0</v>
          </cell>
          <cell r="BH1002" t="str">
            <v>-</v>
          </cell>
          <cell r="BI1002" t="str">
            <v>-</v>
          </cell>
          <cell r="BJ1002" t="str">
            <v>-</v>
          </cell>
          <cell r="BK1002">
            <v>0</v>
          </cell>
          <cell r="BL1002">
            <v>1300</v>
          </cell>
          <cell r="BM1002">
            <v>0</v>
          </cell>
          <cell r="BN1002" t="str">
            <v/>
          </cell>
          <cell r="BO1002" t="str">
            <v/>
          </cell>
          <cell r="BP1002" t="str">
            <v/>
          </cell>
          <cell r="BQ1002" t="str">
            <v>-</v>
          </cell>
          <cell r="BR1002" t="str">
            <v>-</v>
          </cell>
          <cell r="BS1002" t="str">
            <v>-</v>
          </cell>
          <cell r="BT1002" t="str">
            <v>นายสุบิน ทอสาร</v>
          </cell>
          <cell r="BU1002">
            <v>883263011090</v>
          </cell>
          <cell r="BV1002" t="str">
            <v>1.นายสุบิน ทอสาร
2.นางสาวดวงพร ทอสาร
3.นางสาวสุพรรษา เมืองนา
4.นายนิกร ติ๊บธง</v>
          </cell>
          <cell r="BW1002" t="str">
            <v>จำเลยที่ 1
คู่สมรสจำเลยที่ 1
จำเลยที่ 2
คู่สมรสจำเลยที่ 2</v>
          </cell>
          <cell r="BX1002" t="str">
            <v>1-5099-00656-66-4
1-5106-00070-51-8
1-5099-00784-73-5
1-5002-00126-56-7</v>
          </cell>
          <cell r="BY1002"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2" t="str">
            <v>ไม่พบ</v>
          </cell>
          <cell r="CC1002" t="str">
            <v>ปฏิยุทธ์</v>
          </cell>
          <cell r="CL1002">
            <v>243880</v>
          </cell>
          <cell r="CT1002">
            <v>243880</v>
          </cell>
        </row>
        <row r="1003">
          <cell r="B1003">
            <v>2475</v>
          </cell>
          <cell r="C1003">
            <v>999</v>
          </cell>
          <cell r="D1003">
            <v>25</v>
          </cell>
          <cell r="E1003">
            <v>1</v>
          </cell>
          <cell r="F1003">
            <v>2567</v>
          </cell>
          <cell r="G1003">
            <v>80005146266</v>
          </cell>
          <cell r="H1003" t="str">
            <v>นาย</v>
          </cell>
          <cell r="I1003" t="str">
            <v>ธนกฤต</v>
          </cell>
          <cell r="J1003" t="str">
            <v>ธนันชัย</v>
          </cell>
          <cell r="K1003">
            <v>3501600181945</v>
          </cell>
          <cell r="L1003" t="str">
            <v>ฮอด</v>
          </cell>
          <cell r="M1003" t="str">
            <v>เชียงใหม่ 3</v>
          </cell>
          <cell r="N1003">
            <v>8</v>
          </cell>
          <cell r="O1003" t="str">
            <v>ธนาคารประชาชน</v>
          </cell>
          <cell r="P1003" t="str">
            <v>1.บุคคลค้ำประกัน</v>
          </cell>
          <cell r="Q1003">
            <v>101427.78</v>
          </cell>
          <cell r="R1003">
            <v>9789.56</v>
          </cell>
          <cell r="S1003" t="str">
            <v>จังหวัดฮอด</v>
          </cell>
          <cell r="T1003" t="str">
            <v>ผบE205</v>
          </cell>
          <cell r="U1003">
            <v>2563</v>
          </cell>
          <cell r="V1003" t="str">
            <v>ผบE334</v>
          </cell>
          <cell r="W1003">
            <v>2563</v>
          </cell>
          <cell r="AA1003">
            <v>10</v>
          </cell>
          <cell r="AB1003">
            <v>9</v>
          </cell>
          <cell r="AC1003">
            <v>2563</v>
          </cell>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2275</v>
          </cell>
          <cell r="BM1003">
            <v>0</v>
          </cell>
          <cell r="BN1003" t="str">
            <v/>
          </cell>
          <cell r="BO1003" t="str">
            <v/>
          </cell>
          <cell r="BP1003" t="str">
            <v/>
          </cell>
          <cell r="BQ1003" t="str">
            <v>-</v>
          </cell>
          <cell r="BR1003" t="str">
            <v>-</v>
          </cell>
          <cell r="BS1003" t="str">
            <v>-</v>
          </cell>
          <cell r="BT1003" t="str">
            <v>นายธนกฤต ธนันชัย</v>
          </cell>
          <cell r="BU1003">
            <v>883263011096</v>
          </cell>
          <cell r="BV1003" t="str">
            <v>1.นายธนกฤต ธนันชัย
2.นางอัจฉรา ธนันชัย
3.นายสุริยา ทาเมืองแก้ว
4.นางสาวอมรรัตน์ ทาเมืองแก้ว
5.นายทุ่มภูธร ธิสาร</v>
          </cell>
          <cell r="BW1003" t="str">
            <v>จำเลยที่ 1
คู่สมรสจำเลย 1
จำเลยที่ 2
คู่สมรสจำเลยที่ 2
จำเลยที่ 3</v>
          </cell>
          <cell r="BX1003" t="str">
            <v>3-5016-00181-94-5
3-5016-00194-65-6
3-5016-00249-86-8
1-5016-00057-31-8
5-4708-00004-70-9</v>
          </cell>
          <cell r="BY1003"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BZ1003" t="str">
            <v>พบ</v>
          </cell>
          <cell r="CC1003" t="str">
            <v>ปฏิยุทธ์</v>
          </cell>
          <cell r="CL1003">
            <v>243880</v>
          </cell>
          <cell r="CT1003">
            <v>243880</v>
          </cell>
        </row>
        <row r="1004">
          <cell r="B1004">
            <v>2476</v>
          </cell>
          <cell r="C1004">
            <v>1000</v>
          </cell>
          <cell r="D1004">
            <v>25</v>
          </cell>
          <cell r="E1004">
            <v>1</v>
          </cell>
          <cell r="F1004">
            <v>2567</v>
          </cell>
          <cell r="G1004">
            <v>883263011089</v>
          </cell>
          <cell r="H1004" t="str">
            <v>นาย</v>
          </cell>
          <cell r="I1004" t="str">
            <v>อุทิศ</v>
          </cell>
          <cell r="J1004" t="str">
            <v>ทาหล้า</v>
          </cell>
          <cell r="K1004">
            <v>3501600202772</v>
          </cell>
          <cell r="L1004" t="str">
            <v>ฮอด</v>
          </cell>
          <cell r="M1004" t="str">
            <v>เชียงใหม่ 3</v>
          </cell>
          <cell r="N1004">
            <v>8</v>
          </cell>
          <cell r="O1004" t="str">
            <v>องค์กรชุมชน(รายบุคคล)</v>
          </cell>
          <cell r="P1004" t="str">
            <v>1.บุคคลค้ำประกัน</v>
          </cell>
          <cell r="Q1004">
            <v>40801.879999999997</v>
          </cell>
          <cell r="R1004">
            <v>13093.58</v>
          </cell>
          <cell r="S1004" t="str">
            <v>จังหวัดฮอด</v>
          </cell>
          <cell r="T1004" t="str">
            <v>ผบE194</v>
          </cell>
          <cell r="U1004">
            <v>2563</v>
          </cell>
          <cell r="V1004" t="str">
            <v>ผบE322</v>
          </cell>
          <cell r="W1004">
            <v>2563</v>
          </cell>
          <cell r="X1004">
            <v>9</v>
          </cell>
          <cell r="Y1004">
            <v>9</v>
          </cell>
          <cell r="Z1004">
            <v>2563</v>
          </cell>
          <cell r="BB1004" t="str">
            <v>สืบทรัพย์ (คำสั่ง 25/1/2567) //(รายงานวันที่ 4/9/67)</v>
          </cell>
          <cell r="BC1004">
            <v>1500</v>
          </cell>
          <cell r="BD1004">
            <v>24</v>
          </cell>
          <cell r="BE1004">
            <v>1</v>
          </cell>
          <cell r="BF1004">
            <v>2568</v>
          </cell>
          <cell r="BG1004">
            <v>0</v>
          </cell>
          <cell r="BH1004" t="str">
            <v>-</v>
          </cell>
          <cell r="BI1004" t="str">
            <v>-</v>
          </cell>
          <cell r="BJ1004" t="str">
            <v>-</v>
          </cell>
          <cell r="BK1004">
            <v>0</v>
          </cell>
          <cell r="BL1004">
            <v>1745</v>
          </cell>
          <cell r="BM1004">
            <v>0</v>
          </cell>
          <cell r="BN1004" t="str">
            <v/>
          </cell>
          <cell r="BO1004" t="str">
            <v/>
          </cell>
          <cell r="BP1004" t="str">
            <v/>
          </cell>
          <cell r="BQ1004" t="str">
            <v>-</v>
          </cell>
          <cell r="BR1004" t="str">
            <v>-</v>
          </cell>
          <cell r="BS1004" t="str">
            <v>-</v>
          </cell>
          <cell r="BT1004" t="str">
            <v>นายอุทิศ ทาหล้า</v>
          </cell>
          <cell r="BU1004">
            <v>883263011089</v>
          </cell>
          <cell r="BV1004" t="str">
            <v>1.นายอุทิศ ทาหล้า
2.นางสาวจันทร์ สร้อยเรือน
3.นายนิรันดี ขันทอง
4.นางชุ่ม คุเบ้า
5.นายประสิทธิ์ คุเบ้า</v>
          </cell>
          <cell r="BW1004" t="str">
            <v>จำเลยที่ 1
จำเลยที่ 2
คู่สมรสจำเลยที่ 2
จำเลยที่ 3
คู่สมรสจำเลยที่ 3</v>
          </cell>
          <cell r="BX1004" t="str">
            <v>3-5016-00202-77-2
5-5016-00021-07-3
3-3205-00927-90-3
2-5016-00001-56-6
3-5016-00203-94-9</v>
          </cell>
          <cell r="BY1004" t="str">
            <v>-พบว่ามีกรรมสิทธิ์ในที่ดินโฉนดเลขที่ 9379,9410,9414,9416,น.ส.3 กเลขที่ 1075 อ.ฮอด จ.เชียงใหม่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BZ1004" t="str">
            <v>พบ</v>
          </cell>
          <cell r="CC1004" t="str">
            <v>ปฏิยุทธ์</v>
          </cell>
          <cell r="CL1004">
            <v>243880</v>
          </cell>
          <cell r="CT1004">
            <v>243880</v>
          </cell>
        </row>
        <row r="1005">
          <cell r="B1005">
            <v>2477</v>
          </cell>
          <cell r="C1005">
            <v>1001</v>
          </cell>
          <cell r="D1005">
            <v>25</v>
          </cell>
          <cell r="E1005">
            <v>1</v>
          </cell>
          <cell r="F1005">
            <v>2567</v>
          </cell>
          <cell r="G1005">
            <v>800087177864</v>
          </cell>
          <cell r="H1005" t="str">
            <v>นางสาว</v>
          </cell>
          <cell r="I1005" t="str">
            <v>พัชรินทร์</v>
          </cell>
          <cell r="J1005" t="str">
            <v>ณ วรรณติ๊บ</v>
          </cell>
          <cell r="K1005">
            <v>2501600024981</v>
          </cell>
          <cell r="L1005" t="str">
            <v>ฮอด</v>
          </cell>
          <cell r="M1005" t="str">
            <v>เชียงใหม่ 3</v>
          </cell>
          <cell r="N1005">
            <v>8</v>
          </cell>
          <cell r="O1005" t="str">
            <v>ธนาคารประชาชน</v>
          </cell>
          <cell r="P1005" t="str">
            <v>1.บุคคลค้ำประกัน</v>
          </cell>
          <cell r="Q1005">
            <v>43920.39</v>
          </cell>
          <cell r="R1005">
            <v>9175.02</v>
          </cell>
          <cell r="S1005" t="str">
            <v>จังหวัดฮอด</v>
          </cell>
          <cell r="T1005" t="str">
            <v>ผบE172</v>
          </cell>
          <cell r="U1005">
            <v>2563</v>
          </cell>
          <cell r="V1005" t="str">
            <v>ผบE2871</v>
          </cell>
          <cell r="W1005">
            <v>2563</v>
          </cell>
          <cell r="AA1005">
            <v>3</v>
          </cell>
          <cell r="AB1005">
            <v>9</v>
          </cell>
          <cell r="AC1005">
            <v>2563</v>
          </cell>
          <cell r="BB1005" t="str">
            <v>สืบทรัพย์ (คำสั่ง 25/1/2567) // (รายงานวันที่ 23/9/2567)</v>
          </cell>
          <cell r="BC1005" t="str">
            <v/>
          </cell>
          <cell r="BD1005" t="str">
            <v/>
          </cell>
          <cell r="BE1005" t="str">
            <v/>
          </cell>
          <cell r="BF1005" t="str">
            <v/>
          </cell>
          <cell r="BG1005" t="str">
            <v/>
          </cell>
          <cell r="BH1005" t="str">
            <v/>
          </cell>
          <cell r="BI1005" t="str">
            <v/>
          </cell>
          <cell r="BJ1005" t="str">
            <v/>
          </cell>
          <cell r="BK1005" t="str">
            <v/>
          </cell>
          <cell r="BL1005" t="str">
            <v/>
          </cell>
          <cell r="BM1005" t="str">
            <v/>
          </cell>
          <cell r="BN1005" t="str">
            <v/>
          </cell>
          <cell r="BO1005" t="str">
            <v/>
          </cell>
          <cell r="BP1005" t="str">
            <v/>
          </cell>
          <cell r="BQ1005" t="str">
            <v/>
          </cell>
          <cell r="BR1005" t="str">
            <v/>
          </cell>
          <cell r="BS1005" t="str">
            <v/>
          </cell>
          <cell r="BT1005" t="str">
            <v>นางสาวพัชรินทร์ ณ วรรณติ๊บ</v>
          </cell>
          <cell r="BU1005">
            <v>883263011085</v>
          </cell>
          <cell r="BV1005" t="str">
            <v>1.นางสาวพัชรินทร์ ณวรรณติ๊บ
2.นายคัมภีร์ ปันเรือน
3.นางนวลจันทร์ จันทร์ตะอินทร์
4.นายเหมย จันทร์ตธอินทร์</v>
          </cell>
          <cell r="BW1005" t="str">
            <v>จำเลยที่ 1
จำเลยที่ 2
จำเลยที่ 3
คู่สมรสจำเลยที่ 3</v>
          </cell>
          <cell r="BX1005" t="str">
            <v>2-5016-00024-98-1
1-5016-01136-84-0
3-5016-00226-92-2
3-5016-00227-21-0</v>
          </cell>
          <cell r="BY10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5" t="str">
            <v>ไม่พบ</v>
          </cell>
          <cell r="CC1005" t="str">
            <v>ปฏิยุทธ์</v>
          </cell>
        </row>
        <row r="1006">
          <cell r="B1006">
            <v>2478</v>
          </cell>
          <cell r="C1006">
            <v>1002</v>
          </cell>
          <cell r="G1006">
            <v>800026549744</v>
          </cell>
          <cell r="H1006" t="str">
            <v>นาย</v>
          </cell>
          <cell r="I1006" t="str">
            <v>บุญมี</v>
          </cell>
          <cell r="J1006" t="str">
            <v>ปุกคำ</v>
          </cell>
          <cell r="K1006" t="str">
            <v>3 5009 00941 32 4</v>
          </cell>
          <cell r="L1006" t="str">
            <v>ฝาง</v>
          </cell>
          <cell r="M1006" t="str">
            <v>เชียงใหม่ 2</v>
          </cell>
          <cell r="N1006">
            <v>8</v>
          </cell>
          <cell r="O1006" t="str">
            <v>ธนาคารประชาชน</v>
          </cell>
          <cell r="P1006" t="str">
            <v>1.บุคคลค้ำประกัน</v>
          </cell>
          <cell r="S1006" t="str">
            <v>จังหวัดฝาง</v>
          </cell>
          <cell r="T1006" t="str">
            <v>ผบ.601</v>
          </cell>
          <cell r="U1006">
            <v>2557</v>
          </cell>
          <cell r="V1006" t="str">
            <v>ผบ719</v>
          </cell>
          <cell r="W1006">
            <v>2557</v>
          </cell>
          <cell r="BB1006" t="str">
            <v>สืบแล้ว รายงานผลสืบทรัพย์ 8/7/2567</v>
          </cell>
          <cell r="BC1006">
            <v>1200</v>
          </cell>
          <cell r="BD1006">
            <v>23</v>
          </cell>
          <cell r="BE1006">
            <v>4</v>
          </cell>
          <cell r="BF1006">
            <v>2568</v>
          </cell>
          <cell r="BG1006">
            <v>0</v>
          </cell>
          <cell r="BH1006" t="str">
            <v>-</v>
          </cell>
          <cell r="BI1006" t="str">
            <v>-</v>
          </cell>
          <cell r="BJ1006" t="str">
            <v>-</v>
          </cell>
          <cell r="BK1006">
            <v>0</v>
          </cell>
          <cell r="BL1006">
            <v>870</v>
          </cell>
          <cell r="BM1006">
            <v>0</v>
          </cell>
          <cell r="BN1006" t="str">
            <v/>
          </cell>
          <cell r="BO1006" t="str">
            <v/>
          </cell>
          <cell r="BP1006" t="str">
            <v/>
          </cell>
          <cell r="BQ1006" t="str">
            <v>-</v>
          </cell>
          <cell r="BR1006" t="str">
            <v>-</v>
          </cell>
          <cell r="BS1006" t="str">
            <v>-</v>
          </cell>
          <cell r="BT1006" t="str">
            <v>นายบุญมี ปุกคำ</v>
          </cell>
          <cell r="BU1006">
            <v>823857010025</v>
          </cell>
          <cell r="BV1006" t="str">
            <v>นางสาวอมรรัตน์ ทาเมืองแก้ว</v>
          </cell>
          <cell r="BW1006" t="str">
            <v>จำเลยที่ 1
จำเลยที่ 2
คู่สมรสจำเลยที่ 2
จำเลยที่ 3</v>
          </cell>
          <cell r="BX1006" t="str">
            <v>5-4708-00004-70-9</v>
          </cell>
          <cell r="BY1006"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6">
            <v>4</v>
          </cell>
          <cell r="CD1006" t="str">
            <v>นายบุญมี ปุกคำ</v>
          </cell>
        </row>
        <row r="1007">
          <cell r="B1007">
            <v>2479</v>
          </cell>
          <cell r="C1007">
            <v>1003</v>
          </cell>
          <cell r="G1007">
            <v>800026717614</v>
          </cell>
          <cell r="H1007" t="str">
            <v>นาง</v>
          </cell>
          <cell r="I1007" t="str">
            <v>กัลยกร</v>
          </cell>
          <cell r="J1007" t="str">
            <v>กันธิยะ</v>
          </cell>
          <cell r="K1007" t="str">
            <v>3 5009  00808 63 2</v>
          </cell>
          <cell r="L1007" t="str">
            <v>ฝาง</v>
          </cell>
          <cell r="M1007" t="str">
            <v>เชียงใหม่ 2</v>
          </cell>
          <cell r="N1007">
            <v>8</v>
          </cell>
          <cell r="O1007" t="str">
            <v>ธนาคารประชาชน</v>
          </cell>
          <cell r="P1007" t="str">
            <v>1.บุคคลค้ำประกัน</v>
          </cell>
          <cell r="S1007" t="str">
            <v>จังหวัดฝาง</v>
          </cell>
          <cell r="T1007" t="str">
            <v>ผบ.855</v>
          </cell>
          <cell r="U1007">
            <v>2558</v>
          </cell>
          <cell r="V1007" t="str">
            <v>ผบ.96</v>
          </cell>
          <cell r="W1007">
            <v>2559</v>
          </cell>
          <cell r="AA1007">
            <v>25</v>
          </cell>
          <cell r="AB1007">
            <v>2</v>
          </cell>
          <cell r="AC1007">
            <v>2559</v>
          </cell>
          <cell r="BB1007" t="str">
            <v>สืบแล้ว รายงานผล 25/6/2567</v>
          </cell>
          <cell r="BC1007">
            <v>1500</v>
          </cell>
          <cell r="BD1007">
            <v>25</v>
          </cell>
          <cell r="BE1007">
            <v>6</v>
          </cell>
          <cell r="BF1007">
            <v>2568</v>
          </cell>
          <cell r="BG1007">
            <v>0</v>
          </cell>
          <cell r="BH1007" t="str">
            <v>-</v>
          </cell>
          <cell r="BI1007" t="str">
            <v>-</v>
          </cell>
          <cell r="BJ1007" t="str">
            <v>-</v>
          </cell>
          <cell r="BK1007">
            <v>0</v>
          </cell>
          <cell r="BL1007">
            <v>1020</v>
          </cell>
          <cell r="BM1007">
            <v>0</v>
          </cell>
          <cell r="BN1007" t="str">
            <v/>
          </cell>
          <cell r="BO1007" t="str">
            <v/>
          </cell>
          <cell r="BP1007" t="str">
            <v/>
          </cell>
          <cell r="BQ1007" t="str">
            <v>-</v>
          </cell>
          <cell r="BR1007" t="str">
            <v>-</v>
          </cell>
          <cell r="BS1007" t="str">
            <v>-</v>
          </cell>
          <cell r="BT1007" t="str">
            <v>นางกัลยกร กันธิยะ</v>
          </cell>
          <cell r="BU1007">
            <v>823859010416</v>
          </cell>
          <cell r="BV1007" t="str">
            <v>นายทุ่มภูธร ธิสาร</v>
          </cell>
          <cell r="BW1007" t="str">
            <v>จำเลยที่ 1
คู่สมรสจำเลยที่ 1
จำเลยที่ 2
คู่สมรสจำเลยที่ 2
จำเลยที่ 3</v>
          </cell>
          <cell r="BX1007" t="str">
            <v>3-5009-00808-63-2
3-5009-00808-62-4
3-5009-00813-80-6
3-5009-00813-79-2
1-5009-00025-43-7</v>
          </cell>
          <cell r="BY1007"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7">
            <v>5</v>
          </cell>
          <cell r="CD1007" t="str">
            <v>นางกัลยกร กันธิยะ</v>
          </cell>
        </row>
        <row r="1008">
          <cell r="B1008">
            <v>2480</v>
          </cell>
          <cell r="C1008">
            <v>1004</v>
          </cell>
          <cell r="G1008">
            <v>800030878352</v>
          </cell>
          <cell r="H1008" t="str">
            <v>นาย</v>
          </cell>
          <cell r="I1008" t="str">
            <v>สมัย</v>
          </cell>
          <cell r="J1008" t="str">
            <v>ดวงวิลัย</v>
          </cell>
          <cell r="K1008" t="str">
            <v>3 5010 00348 36 9</v>
          </cell>
          <cell r="L1008" t="str">
            <v>แม่อาย</v>
          </cell>
          <cell r="M1008" t="str">
            <v>เชียงใหม่ 2</v>
          </cell>
          <cell r="N1008">
            <v>8</v>
          </cell>
          <cell r="O1008" t="str">
            <v>ธนาคารประชาชน</v>
          </cell>
          <cell r="P1008" t="str">
            <v>1.บุคคลค้ำประกัน</v>
          </cell>
          <cell r="S1008" t="str">
            <v>จังหวัดฝาง</v>
          </cell>
          <cell r="T1008" t="str">
            <v>ผบ.169</v>
          </cell>
          <cell r="U1008">
            <v>2557</v>
          </cell>
          <cell r="V1008" t="str">
            <v>ผบ.359</v>
          </cell>
          <cell r="W1008">
            <v>2557</v>
          </cell>
          <cell r="X1008">
            <v>15</v>
          </cell>
          <cell r="Y1008">
            <v>7</v>
          </cell>
          <cell r="Z1008">
            <v>2557</v>
          </cell>
          <cell r="BB1008" t="str">
            <v>สืบแล้ว รายงานผล 5/7/2567</v>
          </cell>
          <cell r="BC1008" t="str">
            <v/>
          </cell>
          <cell r="BD1008" t="str">
            <v/>
          </cell>
          <cell r="BE1008" t="str">
            <v/>
          </cell>
          <cell r="BF1008" t="str">
            <v/>
          </cell>
          <cell r="BG1008" t="str">
            <v/>
          </cell>
          <cell r="BH1008" t="str">
            <v/>
          </cell>
          <cell r="BI1008" t="str">
            <v/>
          </cell>
          <cell r="BJ1008" t="str">
            <v/>
          </cell>
          <cell r="BK1008" t="str">
            <v/>
          </cell>
          <cell r="BL1008" t="str">
            <v/>
          </cell>
          <cell r="BM1008" t="str">
            <v/>
          </cell>
          <cell r="BN1008" t="str">
            <v/>
          </cell>
          <cell r="BO1008" t="str">
            <v/>
          </cell>
          <cell r="BP1008" t="str">
            <v/>
          </cell>
          <cell r="BQ1008" t="str">
            <v/>
          </cell>
          <cell r="BR1008" t="str">
            <v/>
          </cell>
          <cell r="BS1008" t="str">
            <v/>
          </cell>
          <cell r="BT1008" t="str">
            <v>นายสมัย ดวงวิลัย</v>
          </cell>
          <cell r="BU1008">
            <v>823857010294</v>
          </cell>
          <cell r="BV1008" t="str">
            <v xml:space="preserve">1.นายสมัย  ดวงวิลัย 
2.นางสาวอรทัย  เรืองประดิษฐ
3.นายภานุวัฒน์  กันธิยะ 
4.นางสาวกรรณิการ์  วงค์ก๋อง
5.นายสม  ผัดคำ
</v>
          </cell>
          <cell r="BW1008" t="str">
            <v>จำเลยที่ 1
คู่สมรสจำเลยที่ 1
จำเลยที่ 2
คู่สมรสจำเลยที่ 2
จำเลยที่ 3</v>
          </cell>
          <cell r="BX1008" t="str">
            <v>3-5010-00348-36-9
3-5004-00044-67-6
1-5010-00052-82-0
1-5207-00084-75-8
3-5010-00304-55-8</v>
          </cell>
          <cell r="BY1008"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CB1008">
            <v>5</v>
          </cell>
          <cell r="CD1008" t="str">
            <v>นายสมัย ดวงวิลัย</v>
          </cell>
        </row>
        <row r="1009">
          <cell r="B1009">
            <v>2481</v>
          </cell>
          <cell r="C1009">
            <v>1005</v>
          </cell>
          <cell r="G1009">
            <v>800028200650</v>
          </cell>
          <cell r="H1009" t="str">
            <v>นางสาว</v>
          </cell>
          <cell r="I1009" t="str">
            <v>ศุภาพิชญ์</v>
          </cell>
          <cell r="J1009" t="str">
            <v>ศรีคงยศ</v>
          </cell>
          <cell r="K1009" t="str">
            <v>2 5009 00018 44 7</v>
          </cell>
          <cell r="L1009" t="str">
            <v>แม่อาย</v>
          </cell>
          <cell r="M1009" t="str">
            <v>เชียงใหม่ 2</v>
          </cell>
          <cell r="N1009">
            <v>8</v>
          </cell>
          <cell r="O1009" t="str">
            <v>ธนาคารประชาชน</v>
          </cell>
          <cell r="P1009" t="str">
            <v>1.บุคคลค้ำประกัน</v>
          </cell>
          <cell r="S1009" t="str">
            <v>จังหวัดฝาง</v>
          </cell>
          <cell r="T1009" t="str">
            <v>ผบ.700</v>
          </cell>
          <cell r="U1009">
            <v>2557</v>
          </cell>
          <cell r="V1009" t="str">
            <v>ผบ.19</v>
          </cell>
          <cell r="W1009">
            <v>2558</v>
          </cell>
          <cell r="X1009">
            <v>28</v>
          </cell>
          <cell r="Y1009">
            <v>1</v>
          </cell>
          <cell r="Z1009">
            <v>2558</v>
          </cell>
          <cell r="BB1009" t="str">
            <v>สืบแล้ว รายงานผล 25/6/2567</v>
          </cell>
          <cell r="BC1009">
            <v>1200</v>
          </cell>
          <cell r="BD1009">
            <v>15</v>
          </cell>
          <cell r="BE1009">
            <v>1</v>
          </cell>
          <cell r="BF1009">
            <v>2568</v>
          </cell>
          <cell r="BG1009">
            <v>0</v>
          </cell>
          <cell r="BH1009" t="str">
            <v>-</v>
          </cell>
          <cell r="BI1009" t="str">
            <v>-</v>
          </cell>
          <cell r="BJ1009" t="str">
            <v>-</v>
          </cell>
          <cell r="BK1009">
            <v>0</v>
          </cell>
          <cell r="BL1009">
            <v>1015</v>
          </cell>
          <cell r="BM1009">
            <v>0</v>
          </cell>
          <cell r="BN1009">
            <v>12</v>
          </cell>
          <cell r="BO1009">
            <v>3</v>
          </cell>
          <cell r="BP1009">
            <v>2568</v>
          </cell>
          <cell r="BQ1009" t="str">
            <v>-</v>
          </cell>
          <cell r="BR1009" t="str">
            <v>-</v>
          </cell>
          <cell r="BS1009" t="str">
            <v>-</v>
          </cell>
          <cell r="BT1009" t="str">
            <v>นางสาวศุภาพิชญ์ ศรีคงยศ</v>
          </cell>
          <cell r="BU1009">
            <v>823857010446</v>
          </cell>
          <cell r="BV1009" t="str">
            <v>1.นางสาวศุภาพิขญ์  ศรียงยศ
2.นางสาวพรทิพย์  คำแหลง 
3.นางสาวศราภรณ์  บุญรอด
4.นายเฉลิมวุฒิ  พันธุระ</v>
          </cell>
          <cell r="BW1009" t="str">
            <v>จำเลยที่ 1
จำเลยที่ 2
จำเลยที่ 3
คู่สมรสจำเลยที่ 3</v>
          </cell>
          <cell r="BX1009" t="str">
            <v xml:space="preserve">2-5009-00018-44-7
2-5009-00024-77-3
1-5009-00100-39-1
1-5205-00006-26-5
</v>
          </cell>
          <cell r="BY1009"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CB1009">
            <v>4</v>
          </cell>
          <cell r="CD1009" t="str">
            <v>นางสาวศุภาพิชญ์ ศรีคงยศ</v>
          </cell>
        </row>
        <row r="1010">
          <cell r="B1010">
            <v>2482</v>
          </cell>
          <cell r="C1010">
            <v>1006</v>
          </cell>
          <cell r="G1010">
            <v>800000964257</v>
          </cell>
          <cell r="H1010" t="str">
            <v>นางสาว</v>
          </cell>
          <cell r="I1010" t="str">
            <v>เครือวัลย์</v>
          </cell>
          <cell r="J1010" t="str">
            <v>ปัญญา</v>
          </cell>
          <cell r="K1010" t="str">
            <v>1 5009 00005 44 4</v>
          </cell>
          <cell r="L1010" t="str">
            <v>ฝาง</v>
          </cell>
          <cell r="M1010" t="str">
            <v>เชียงใหม่ 2</v>
          </cell>
          <cell r="N1010">
            <v>8</v>
          </cell>
          <cell r="O1010" t="str">
            <v>สินเชื่อแก้ไขหนี้สินภาคประชาชน</v>
          </cell>
          <cell r="P1010" t="str">
            <v>1.บุคคลค้ำประกัน</v>
          </cell>
          <cell r="S1010" t="str">
            <v>จังหวัดฝาง</v>
          </cell>
          <cell r="T1010" t="str">
            <v>ผบ.748</v>
          </cell>
          <cell r="U1010">
            <v>2557</v>
          </cell>
          <cell r="V1010" t="str">
            <v>ผบ.874</v>
          </cell>
          <cell r="W1010">
            <v>2557</v>
          </cell>
          <cell r="AA1010">
            <v>12</v>
          </cell>
          <cell r="AB1010">
            <v>12</v>
          </cell>
          <cell r="AC1010">
            <v>2557</v>
          </cell>
          <cell r="BC1010" t="str">
            <v/>
          </cell>
          <cell r="BD1010" t="str">
            <v/>
          </cell>
          <cell r="BE1010" t="str">
            <v/>
          </cell>
          <cell r="BF1010" t="str">
            <v/>
          </cell>
          <cell r="BG1010" t="str">
            <v/>
          </cell>
          <cell r="BH1010" t="str">
            <v/>
          </cell>
          <cell r="BI1010" t="str">
            <v/>
          </cell>
          <cell r="BJ1010" t="str">
            <v/>
          </cell>
          <cell r="BK1010" t="str">
            <v/>
          </cell>
          <cell r="BL1010" t="str">
            <v/>
          </cell>
          <cell r="BM1010" t="str">
            <v/>
          </cell>
          <cell r="BN1010" t="str">
            <v/>
          </cell>
          <cell r="BO1010" t="str">
            <v/>
          </cell>
          <cell r="BP1010" t="str">
            <v/>
          </cell>
          <cell r="BQ1010" t="str">
            <v/>
          </cell>
          <cell r="BR1010" t="str">
            <v/>
          </cell>
          <cell r="BS1010" t="str">
            <v/>
          </cell>
          <cell r="BT1010" t="str">
            <v>นางสาวเครือวัลย์ ปัญญา</v>
          </cell>
          <cell r="BU1010">
            <v>823857010674</v>
          </cell>
          <cell r="CD1010" t="str">
            <v>นางสาวเครือวัลย์ ปัญญา</v>
          </cell>
        </row>
        <row r="1011">
          <cell r="B1011">
            <v>2483</v>
          </cell>
          <cell r="C1011">
            <v>1007</v>
          </cell>
          <cell r="D1011">
            <v>25</v>
          </cell>
          <cell r="E1011">
            <v>1</v>
          </cell>
          <cell r="F1011">
            <v>2567</v>
          </cell>
          <cell r="G1011">
            <v>800034641038</v>
          </cell>
          <cell r="H1011" t="str">
            <v>นาง</v>
          </cell>
          <cell r="I1011" t="str">
            <v>เรณู</v>
          </cell>
          <cell r="J1011" t="str">
            <v>ยะวงค์</v>
          </cell>
          <cell r="K1011" t="str">
            <v>3 5017 00103 21 1</v>
          </cell>
          <cell r="L1011" t="str">
            <v>ดอยเต่า</v>
          </cell>
          <cell r="M1011" t="str">
            <v>เชียงใหม่ 3</v>
          </cell>
          <cell r="N1011">
            <v>8</v>
          </cell>
          <cell r="O1011" t="str">
            <v>องค์กรชุมชน</v>
          </cell>
          <cell r="P1011" t="str">
            <v>1.บุคคลค้ำประกัน</v>
          </cell>
          <cell r="S1011" t="str">
            <v>จังหวัดฮอด</v>
          </cell>
          <cell r="T1011" t="str">
            <v>ผบE829</v>
          </cell>
          <cell r="U1011">
            <v>2564</v>
          </cell>
          <cell r="V1011" t="str">
            <v>ผบE108</v>
          </cell>
          <cell r="W1011">
            <v>2565</v>
          </cell>
          <cell r="AA1011">
            <v>15</v>
          </cell>
          <cell r="AB1011">
            <v>2</v>
          </cell>
          <cell r="AC1011">
            <v>2565</v>
          </cell>
          <cell r="BB1011" t="str">
            <v>สืบทรัพย์ 21/05/67//ลงผล 23/5/67//รายงายผล25/5/67</v>
          </cell>
          <cell r="BC1011">
            <v>1800</v>
          </cell>
          <cell r="BD1011">
            <v>17</v>
          </cell>
          <cell r="BE1011">
            <v>1</v>
          </cell>
          <cell r="BF1011">
            <v>2568</v>
          </cell>
          <cell r="BG1011">
            <v>0</v>
          </cell>
          <cell r="BH1011" t="str">
            <v>-</v>
          </cell>
          <cell r="BI1011" t="str">
            <v>-</v>
          </cell>
          <cell r="BJ1011" t="str">
            <v>-</v>
          </cell>
          <cell r="BK1011">
            <v>0</v>
          </cell>
          <cell r="BL1011">
            <v>1250</v>
          </cell>
          <cell r="BM1011">
            <v>0</v>
          </cell>
          <cell r="BN1011">
            <v>5</v>
          </cell>
          <cell r="BO1011">
            <v>3</v>
          </cell>
          <cell r="BP1011">
            <v>2568</v>
          </cell>
          <cell r="BQ1011" t="str">
            <v>-</v>
          </cell>
          <cell r="BR1011" t="str">
            <v>-</v>
          </cell>
          <cell r="BS1011" t="str">
            <v>-</v>
          </cell>
          <cell r="BT1011" t="str">
            <v>นางเรณู ยะวงค์</v>
          </cell>
          <cell r="BU1011">
            <v>823759010503</v>
          </cell>
          <cell r="BV1011"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1" t="str">
            <v>จำเลยที่ 1
คู่สมรสจำเลยที่ 1
จำเลยที่ 2
คู่สมรสจำเลยที่ 2
จำเลยที่ 3
คู่สมรสจำเลยที่ 3</v>
          </cell>
          <cell r="BX1011" t="str">
            <v>3-5017-00103-21-1
3-5017-00187-42-2
3-5017-00103-20-2
3-5013-00294-95-7
3-5017-00106-30-9
3-5017-00104-34-9</v>
          </cell>
          <cell r="BY101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1" t="str">
            <v>ไม่พบ</v>
          </cell>
          <cell r="CB1011">
            <v>6</v>
          </cell>
          <cell r="CD1011" t="str">
            <v>นางเรณู ยะวงค์</v>
          </cell>
        </row>
        <row r="1012">
          <cell r="B1012">
            <v>2484</v>
          </cell>
          <cell r="C1012">
            <v>1008</v>
          </cell>
          <cell r="D1012">
            <v>25</v>
          </cell>
          <cell r="E1012">
            <v>1</v>
          </cell>
          <cell r="F1012">
            <v>2567</v>
          </cell>
          <cell r="G1012">
            <v>800036415464</v>
          </cell>
          <cell r="H1012" t="str">
            <v>นาย</v>
          </cell>
          <cell r="I1012" t="str">
            <v>พงษ์สนิท</v>
          </cell>
          <cell r="J1012" t="str">
            <v>มอยแก้ว</v>
          </cell>
          <cell r="K1012" t="str">
            <v>3 5017 00088 85 8</v>
          </cell>
          <cell r="L1012" t="str">
            <v>ดอยเต่า</v>
          </cell>
          <cell r="M1012" t="str">
            <v>เชียงใหม่ 3</v>
          </cell>
          <cell r="N1012">
            <v>8</v>
          </cell>
          <cell r="O1012" t="str">
            <v>พัฒนาองค์กร</v>
          </cell>
          <cell r="P1012" t="str">
            <v>1.บุคคลค้ำประกัน</v>
          </cell>
          <cell r="S1012" t="str">
            <v>จังหวัดฮอด</v>
          </cell>
          <cell r="T1012" t="str">
            <v>ผบE564</v>
          </cell>
          <cell r="U1012">
            <v>2566</v>
          </cell>
          <cell r="V1012" t="str">
            <v>ผบE790</v>
          </cell>
          <cell r="W1012">
            <v>2566</v>
          </cell>
          <cell r="AA1012">
            <v>11</v>
          </cell>
          <cell r="AB1012">
            <v>7</v>
          </cell>
          <cell r="AC1012">
            <v>2566</v>
          </cell>
          <cell r="BB1012" t="str">
            <v>สืบทรัพย์ 7/05/67//ลงผล 27/5/67//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นายพงษ์สนิท มอยแก้ว</v>
          </cell>
          <cell r="BU1012">
            <v>888166010046</v>
          </cell>
          <cell r="BV1012" t="str">
            <v>1.นายพงษ์สนิท มอยแก้ว
2.นางสาวดวงพร จันพระยา
3.นางเอื้อมพร สุยะเรือง
4.นายชัยวัฒน์ จันทร์แก้ว
5.นางสายทอง จันทร์แก้ว</v>
          </cell>
          <cell r="BW1012" t="str">
            <v>จำเลยที่ 1
คู่สมรสจำเลยที่ 1
จำเลยที่ 2
จำเลยที่ 3
คู่สมรสจำเลยที่ 3</v>
          </cell>
          <cell r="BX1012" t="str">
            <v xml:space="preserve">3-5017-00088-85-8
3-5017-00089-18-8
3-5017-00086-12-9
3-5016-00068-36-7
3-5017-00089-76-5
</v>
          </cell>
          <cell r="BY10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2" t="str">
            <v>พบ</v>
          </cell>
          <cell r="CB1012">
            <v>5</v>
          </cell>
          <cell r="CD1012" t="str">
            <v>นายพงษ์สนิท มอยแก้ว</v>
          </cell>
        </row>
        <row r="1013">
          <cell r="B1013">
            <v>2485</v>
          </cell>
          <cell r="C1013">
            <v>1009</v>
          </cell>
          <cell r="D1013">
            <v>25</v>
          </cell>
          <cell r="E1013">
            <v>1</v>
          </cell>
          <cell r="F1013">
            <v>2567</v>
          </cell>
          <cell r="G1013">
            <v>800056997177</v>
          </cell>
          <cell r="H1013" t="str">
            <v>นาย</v>
          </cell>
          <cell r="I1013" t="str">
            <v>วรรณชัย</v>
          </cell>
          <cell r="J1013" t="str">
            <v>กาพย์ตุ้ม</v>
          </cell>
          <cell r="K1013" t="str">
            <v>3 5003 00041 91 8</v>
          </cell>
          <cell r="L1013" t="str">
            <v>แม่แจ่ม</v>
          </cell>
          <cell r="M1013" t="str">
            <v>เชียงใหม่ 3</v>
          </cell>
          <cell r="N1013">
            <v>8</v>
          </cell>
          <cell r="O1013" t="str">
            <v>องค์กรชุมชน</v>
          </cell>
          <cell r="P1013" t="str">
            <v>1.บุคคลค้ำประกัน</v>
          </cell>
          <cell r="S1013" t="str">
            <v>จังหวัดฮอด</v>
          </cell>
          <cell r="T1013" t="str">
            <v>ผบE770</v>
          </cell>
          <cell r="U1013">
            <v>2565</v>
          </cell>
          <cell r="V1013" t="str">
            <v>ผบE853</v>
          </cell>
          <cell r="W1013">
            <v>2565</v>
          </cell>
          <cell r="X1013">
            <v>14</v>
          </cell>
          <cell r="Y1013">
            <v>11</v>
          </cell>
          <cell r="Z1013">
            <v>2565</v>
          </cell>
          <cell r="BB1013" t="str">
            <v>รายงานวันที่ 22/8/2567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นายวรรณชัย กาพย์ตุ้ม</v>
          </cell>
          <cell r="BU1013">
            <v>0</v>
          </cell>
          <cell r="BV1013"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3" t="str">
            <v xml:space="preserve">จำเลยที่ 1
ผู้กู้
จ้ำเลยที่ 2
คู่สมรสจำเลยที่ 2
จำเลยที่ 3
คู่สมรสจำเลยที่ 3
</v>
          </cell>
          <cell r="BX1013" t="str">
            <v>3-5003-00041-88-8
1-5299-00414-60-1
1-5599-00145-74-1
3-5102-00053-27-2
3-5102-00038-61-5
3-5103-00033-94-3</v>
          </cell>
          <cell r="BY101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3" t="str">
            <v>พบ</v>
          </cell>
          <cell r="CD1013" t="str">
            <v>นายวรรณชัย กาพย์ตุ้ม</v>
          </cell>
        </row>
        <row r="1014">
          <cell r="B1014">
            <v>2486</v>
          </cell>
          <cell r="C1014">
            <v>1010</v>
          </cell>
          <cell r="D1014">
            <v>25</v>
          </cell>
          <cell r="E1014">
            <v>1</v>
          </cell>
          <cell r="F1014">
            <v>2567</v>
          </cell>
          <cell r="G1014">
            <v>800062007706</v>
          </cell>
          <cell r="H1014" t="str">
            <v>นาง</v>
          </cell>
          <cell r="I1014" t="str">
            <v>อาภา</v>
          </cell>
          <cell r="J1014" t="str">
            <v>อินใจ</v>
          </cell>
          <cell r="K1014" t="str">
            <v>3 5003 00373 43 1</v>
          </cell>
          <cell r="L1014" t="str">
            <v>แม่แจ่ม</v>
          </cell>
          <cell r="M1014" t="str">
            <v>เชียงใหม่ 3</v>
          </cell>
          <cell r="N1014">
            <v>8</v>
          </cell>
          <cell r="O1014" t="str">
            <v>ธนาคารประชาชน</v>
          </cell>
          <cell r="P1014" t="str">
            <v>1.บุคคลค้ำประกัน</v>
          </cell>
          <cell r="S1014" t="str">
            <v>จังหวัดฮอด</v>
          </cell>
          <cell r="T1014" t="str">
            <v>ผบE56</v>
          </cell>
          <cell r="U1014">
            <v>2566</v>
          </cell>
          <cell r="V1014" t="str">
            <v>ผบE322</v>
          </cell>
          <cell r="W1014">
            <v>2566</v>
          </cell>
          <cell r="AA1014">
            <v>25</v>
          </cell>
          <cell r="AB1014">
            <v>4</v>
          </cell>
          <cell r="AC1014">
            <v>2566</v>
          </cell>
          <cell r="BB1014" t="str">
            <v>สืบทรัพย์ (คำสั่ง 21/2/2567) // รายงานวันที่ 16/8/2567</v>
          </cell>
          <cell r="BC1014" t="str">
            <v/>
          </cell>
          <cell r="BD1014" t="str">
            <v/>
          </cell>
          <cell r="BE1014" t="str">
            <v/>
          </cell>
          <cell r="BF1014" t="str">
            <v/>
          </cell>
          <cell r="BG1014" t="str">
            <v/>
          </cell>
          <cell r="BH1014" t="str">
            <v/>
          </cell>
          <cell r="BI1014" t="str">
            <v/>
          </cell>
          <cell r="BJ1014" t="str">
            <v/>
          </cell>
          <cell r="BK1014" t="str">
            <v/>
          </cell>
          <cell r="BL1014" t="str">
            <v/>
          </cell>
          <cell r="BM1014" t="str">
            <v/>
          </cell>
          <cell r="BN1014" t="str">
            <v/>
          </cell>
          <cell r="BO1014" t="str">
            <v/>
          </cell>
          <cell r="BP1014" t="str">
            <v/>
          </cell>
          <cell r="BQ1014" t="str">
            <v/>
          </cell>
          <cell r="BR1014" t="str">
            <v/>
          </cell>
          <cell r="BS1014" t="str">
            <v/>
          </cell>
          <cell r="BT1014" t="str">
            <v>นางอาภา อินใจ</v>
          </cell>
          <cell r="BU1014">
            <v>883263010592</v>
          </cell>
          <cell r="BV1014" t="str">
            <v>1.นางอาภา อินใจ
2.นายเนพดล อินใจ
3.นางสุนีย์ มุสิกะ
4.นายทศพล มุสิกะ
5.นางสาวมูล สิริจรุญ</v>
          </cell>
          <cell r="BW1014" t="str">
            <v xml:space="preserve">จำเลยที่ 1
คู่สมรสจำเลยที่ 1
จำเลยที่ 2
คู่สมรสจำเลยที่ 2
จำเลยที่ 3
</v>
          </cell>
          <cell r="BX1014" t="str">
            <v>3-5003-00373-43-1
3-5012-00472-70-5
1-5009-00066-51-6
3-5607-00178-54-6
3-5003-00115-16-4</v>
          </cell>
          <cell r="BY1014"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4" t="str">
            <v>พบ</v>
          </cell>
          <cell r="CD1014" t="str">
            <v>นางอาภา อินใจ</v>
          </cell>
        </row>
        <row r="1015">
          <cell r="B1015">
            <v>2487</v>
          </cell>
          <cell r="C1015">
            <v>1011</v>
          </cell>
          <cell r="D1015">
            <v>25</v>
          </cell>
          <cell r="E1015">
            <v>1</v>
          </cell>
          <cell r="F1015">
            <v>2567</v>
          </cell>
          <cell r="G1015">
            <v>800053960145</v>
          </cell>
          <cell r="H1015" t="str">
            <v>นาย</v>
          </cell>
          <cell r="I1015" t="str">
            <v>ชอบกัง</v>
          </cell>
          <cell r="J1015" t="str">
            <v>คมชายชาญ</v>
          </cell>
          <cell r="K1015" t="str">
            <v>5 5018 01070 27 6</v>
          </cell>
          <cell r="L1015" t="str">
            <v>อมก๋อย</v>
          </cell>
          <cell r="M1015" t="str">
            <v>เชียงใหม่ 3</v>
          </cell>
          <cell r="N1015">
            <v>8</v>
          </cell>
          <cell r="O1015" t="str">
            <v>ธนาคารประชาชน</v>
          </cell>
          <cell r="P1015" t="str">
            <v>1.บุคคลค้ำประกัน</v>
          </cell>
          <cell r="S1015" t="str">
            <v>จังหวัดฮอด</v>
          </cell>
          <cell r="T1015" t="str">
            <v>ผบ.1045</v>
          </cell>
          <cell r="U1015">
            <v>2562</v>
          </cell>
          <cell r="V1015" t="str">
            <v>ผบ1179</v>
          </cell>
          <cell r="W1015">
            <v>2562</v>
          </cell>
          <cell r="BB1015" t="str">
            <v>รายงานผลสืบ วันที่ 24/8/2567</v>
          </cell>
          <cell r="BC1015">
            <v>1200</v>
          </cell>
          <cell r="BD1015">
            <v>24</v>
          </cell>
          <cell r="BE1015">
            <v>1</v>
          </cell>
          <cell r="BF1015">
            <v>2568</v>
          </cell>
          <cell r="BG1015">
            <v>0</v>
          </cell>
          <cell r="BH1015" t="str">
            <v>-</v>
          </cell>
          <cell r="BI1015" t="str">
            <v>-</v>
          </cell>
          <cell r="BJ1015" t="str">
            <v>-</v>
          </cell>
          <cell r="BK1015">
            <v>0</v>
          </cell>
          <cell r="BL1015">
            <v>820</v>
          </cell>
          <cell r="BM1015">
            <v>0</v>
          </cell>
          <cell r="BN1015" t="str">
            <v/>
          </cell>
          <cell r="BO1015" t="str">
            <v/>
          </cell>
          <cell r="BP1015" t="str">
            <v/>
          </cell>
          <cell r="BQ1015" t="str">
            <v>-</v>
          </cell>
          <cell r="BR1015" t="str">
            <v>-</v>
          </cell>
          <cell r="BS1015" t="str">
            <v>-</v>
          </cell>
          <cell r="BT1015" t="str">
            <v>นายชอบกัง คมชายชาญ</v>
          </cell>
          <cell r="BU1015">
            <v>883262011641</v>
          </cell>
          <cell r="BV1015" t="str">
            <v>1.นายชอบกัง  คมชายชาญ
2.นางจังโปะ  คมชายชาญ
3.นายคาบซอ  รำไพพนาลัย
4.นายดีทัง  ราศีสโรช</v>
          </cell>
          <cell r="BW1015" t="str">
            <v>จำเลยที่ 1
คู่สมรสจำเลยที่ 1
จำเลยที่ 2
จำเลยที่ 3</v>
          </cell>
          <cell r="BX1015" t="str">
            <v>3-5018-01070-27-6
5-5018-01070-42-0
5-5018-01070-35-7
5-5018-01133-84-7</v>
          </cell>
          <cell r="BY101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5" t="str">
            <v>ไม่พบทรัพย์</v>
          </cell>
          <cell r="CB1015">
            <v>4</v>
          </cell>
          <cell r="CC1015" t="str">
            <v>ลลิตา</v>
          </cell>
          <cell r="CD1015" t="str">
            <v>นายชอบกัง คมชายชาญ</v>
          </cell>
          <cell r="CL1015">
            <v>243854</v>
          </cell>
          <cell r="CT1015">
            <v>243854</v>
          </cell>
        </row>
        <row r="1016">
          <cell r="B1016">
            <v>2488</v>
          </cell>
          <cell r="C1016">
            <v>1012</v>
          </cell>
          <cell r="D1016">
            <v>25</v>
          </cell>
          <cell r="E1016">
            <v>1</v>
          </cell>
          <cell r="F1016">
            <v>2567</v>
          </cell>
          <cell r="G1016">
            <v>800003170936</v>
          </cell>
          <cell r="H1016" t="str">
            <v>นาย</v>
          </cell>
          <cell r="I1016" t="str">
            <v>เชิดศักดิ์หรือนนธิวรรช</v>
          </cell>
          <cell r="J1016" t="str">
            <v>รินทร์แก้ว</v>
          </cell>
          <cell r="K1016" t="str">
            <v>3 5003 00002 96 3</v>
          </cell>
          <cell r="L1016" t="str">
            <v>อมก๋อย</v>
          </cell>
          <cell r="M1016" t="str">
            <v xml:space="preserve">เชียงใหม่ 3 </v>
          </cell>
          <cell r="N1016">
            <v>8</v>
          </cell>
          <cell r="O1016" t="str">
            <v>ไทรทอง</v>
          </cell>
          <cell r="P1016" t="str">
            <v>1.บุคคลค้ำประกัน</v>
          </cell>
          <cell r="S1016" t="str">
            <v>จังหวัดฮอด</v>
          </cell>
          <cell r="T1016" t="str">
            <v>ผบ.262</v>
          </cell>
          <cell r="U1016">
            <v>2560</v>
          </cell>
          <cell r="V1016" t="str">
            <v>ผบ.319</v>
          </cell>
          <cell r="W1016">
            <v>2560</v>
          </cell>
          <cell r="AA1016">
            <v>5</v>
          </cell>
          <cell r="AB1016">
            <v>7</v>
          </cell>
          <cell r="AC1016">
            <v>2560</v>
          </cell>
          <cell r="BB1016" t="str">
            <v>รายงานผลสืบ วันที่ 27/8/2567</v>
          </cell>
          <cell r="BC1016">
            <v>900</v>
          </cell>
          <cell r="BD1016">
            <v>24</v>
          </cell>
          <cell r="BE1016">
            <v>1</v>
          </cell>
          <cell r="BF1016">
            <v>2568</v>
          </cell>
          <cell r="BG1016">
            <v>0</v>
          </cell>
          <cell r="BH1016" t="str">
            <v>-</v>
          </cell>
          <cell r="BI1016" t="str">
            <v>-</v>
          </cell>
          <cell r="BJ1016" t="str">
            <v>-</v>
          </cell>
          <cell r="BK1016">
            <v>0</v>
          </cell>
          <cell r="BL1016">
            <v>1505</v>
          </cell>
          <cell r="BM1016">
            <v>0</v>
          </cell>
          <cell r="BN1016" t="str">
            <v/>
          </cell>
          <cell r="BO1016" t="str">
            <v/>
          </cell>
          <cell r="BP1016" t="str">
            <v/>
          </cell>
          <cell r="BQ1016" t="str">
            <v>-</v>
          </cell>
          <cell r="BR1016" t="str">
            <v>-</v>
          </cell>
          <cell r="BS1016" t="str">
            <v>-</v>
          </cell>
          <cell r="BT1016" t="str">
            <v>นายเชิดศักดิ์หรือนนธิวรรช รินทร์แก้ว</v>
          </cell>
          <cell r="BU1016">
            <v>823759010486</v>
          </cell>
          <cell r="BV1016" t="str">
            <v>1.นายนนธิวรรช  รินทร์แก้ว
2.นางสาวอลินดา  ศิริธีรธาดา
3.นางวิจิตรา  ประกอบของ</v>
          </cell>
          <cell r="BW1016" t="str">
            <v>จำเลยที่ 1
จำเลยที่ 2
จำเลยที่ 3</v>
          </cell>
          <cell r="BX1016" t="str">
            <v>3-5003-00002-96-3
3-5101-01073-73-0
3-5013-00834-16-1</v>
          </cell>
          <cell r="BY1016"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6" t="str">
            <v>พบทรัพย์</v>
          </cell>
          <cell r="CB1016">
            <v>3</v>
          </cell>
          <cell r="CC1016" t="str">
            <v>ลลิตา</v>
          </cell>
          <cell r="CD1016" t="str">
            <v>นายพัทธนันท์ รินทร์แก้ว</v>
          </cell>
          <cell r="CL1016">
            <v>243884</v>
          </cell>
          <cell r="CT1016">
            <v>243884</v>
          </cell>
        </row>
        <row r="1017">
          <cell r="B1017">
            <v>2489</v>
          </cell>
          <cell r="C1017">
            <v>1013</v>
          </cell>
          <cell r="D1017">
            <v>25</v>
          </cell>
          <cell r="E1017">
            <v>1</v>
          </cell>
          <cell r="F1017">
            <v>2567</v>
          </cell>
          <cell r="G1017">
            <v>800056042495</v>
          </cell>
          <cell r="H1017" t="str">
            <v>นาย</v>
          </cell>
          <cell r="I1017" t="str">
            <v>มานพ</v>
          </cell>
          <cell r="J1017" t="str">
            <v>แก้วติ</v>
          </cell>
          <cell r="K1017" t="str">
            <v>3 5018 00204 61 2</v>
          </cell>
          <cell r="L1017" t="str">
            <v>อมก๋อย</v>
          </cell>
          <cell r="M1017" t="str">
            <v>เชียงใหม่ 3</v>
          </cell>
          <cell r="N1017">
            <v>8</v>
          </cell>
          <cell r="O1017" t="str">
            <v>ธนาคารประชาชน</v>
          </cell>
          <cell r="P1017" t="str">
            <v>1.บุคคลค้ำประกัน</v>
          </cell>
          <cell r="S1017" t="str">
            <v>จังหวัดฮอด</v>
          </cell>
          <cell r="T1017" t="str">
            <v>ผบE164</v>
          </cell>
          <cell r="U1017">
            <v>2563</v>
          </cell>
          <cell r="V1017" t="str">
            <v>ผบE277</v>
          </cell>
          <cell r="W1017">
            <v>2563</v>
          </cell>
          <cell r="X1017">
            <v>2</v>
          </cell>
          <cell r="Y1017">
            <v>9</v>
          </cell>
          <cell r="Z1017">
            <v>2563</v>
          </cell>
          <cell r="BB1017" t="str">
            <v>รายงานผลสืบทรัพย์ 27/8/2567</v>
          </cell>
          <cell r="BC1017">
            <v>1500</v>
          </cell>
          <cell r="BD1017">
            <v>24</v>
          </cell>
          <cell r="BE1017">
            <v>1</v>
          </cell>
          <cell r="BF1017">
            <v>2568</v>
          </cell>
          <cell r="BG1017">
            <v>0</v>
          </cell>
          <cell r="BH1017" t="str">
            <v>-</v>
          </cell>
          <cell r="BI1017" t="str">
            <v>-</v>
          </cell>
          <cell r="BJ1017" t="str">
            <v>-</v>
          </cell>
          <cell r="BK1017">
            <v>0</v>
          </cell>
          <cell r="BL1017">
            <v>1175</v>
          </cell>
          <cell r="BM1017">
            <v>0</v>
          </cell>
          <cell r="BN1017" t="str">
            <v/>
          </cell>
          <cell r="BO1017" t="str">
            <v/>
          </cell>
          <cell r="BP1017" t="str">
            <v/>
          </cell>
          <cell r="BQ1017" t="str">
            <v>-</v>
          </cell>
          <cell r="BR1017" t="str">
            <v>-</v>
          </cell>
          <cell r="BS1017" t="str">
            <v>-</v>
          </cell>
          <cell r="BT1017" t="str">
            <v>นายมานพ แก้วติ</v>
          </cell>
          <cell r="BU1017">
            <v>883262011643</v>
          </cell>
          <cell r="BV1017" t="str">
            <v>1.นายมานพ  แก้วติ
2.นางสาวพรพิมล  ดีนะ
3.นายพิรุณ  ปู่ตอง
4.นายนิพนธ์  ปู่ทอง
5.นางวันดี  จอหน่อ</v>
          </cell>
          <cell r="BW1017" t="str">
            <v>จำเลยที่ 1
จำเลยที่ 2
คู่สมรสจำเลยที่ 2
จำเลยที่ 3
คู่สมรสจำเลยที่ 3</v>
          </cell>
          <cell r="BX1017" t="str">
            <v>3-5018-00204-61-2
1-5018-00074-95-0
1-5018-00063-69-9
3-5018-00128-46-1
8-5018-84038-43-4</v>
          </cell>
          <cell r="BY1017"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7" t="str">
            <v>พบทรัพย์</v>
          </cell>
          <cell r="CB1017">
            <v>5</v>
          </cell>
          <cell r="CC1017" t="str">
            <v>ลลิตา</v>
          </cell>
          <cell r="CD1017" t="str">
            <v>นายมานพ แก้วติ</v>
          </cell>
          <cell r="CL1017">
            <v>243884</v>
          </cell>
          <cell r="CT1017">
            <v>243884</v>
          </cell>
        </row>
        <row r="1018">
          <cell r="B1018">
            <v>2490</v>
          </cell>
          <cell r="C1018">
            <v>1014</v>
          </cell>
          <cell r="D1018">
            <v>25</v>
          </cell>
          <cell r="E1018">
            <v>1</v>
          </cell>
          <cell r="F1018">
            <v>2567</v>
          </cell>
          <cell r="G1018">
            <v>800074069314</v>
          </cell>
          <cell r="H1018" t="str">
            <v>นางสาว</v>
          </cell>
          <cell r="I1018" t="str">
            <v>ปัทมา</v>
          </cell>
          <cell r="J1018" t="str">
            <v>สกุลดิษฐ์</v>
          </cell>
          <cell r="K1018" t="str">
            <v>1 5018 00091 55 2</v>
          </cell>
          <cell r="L1018" t="str">
            <v>อมก๋อย</v>
          </cell>
          <cell r="M1018" t="str">
            <v>เชียงใหม่ 3</v>
          </cell>
          <cell r="N1018">
            <v>8</v>
          </cell>
          <cell r="O1018" t="str">
            <v>แก้ไขปัญหาหนี้นอกระบบ PSA</v>
          </cell>
          <cell r="P1018" t="str">
            <v>1.บุคคลค้ำประกัน</v>
          </cell>
          <cell r="S1018" t="str">
            <v>จังหวัดฮอด</v>
          </cell>
          <cell r="T1018" t="str">
            <v>ผบ 1049</v>
          </cell>
          <cell r="U1018">
            <v>2562</v>
          </cell>
          <cell r="V1018" t="str">
            <v>ผบ1339</v>
          </cell>
          <cell r="W1018">
            <v>2562</v>
          </cell>
          <cell r="X1018">
            <v>3</v>
          </cell>
          <cell r="Y1018">
            <v>12</v>
          </cell>
          <cell r="Z1018">
            <v>2562</v>
          </cell>
          <cell r="BB1018" t="str">
            <v>รายงานผลสืบทรัพย์ 23/9/2567</v>
          </cell>
          <cell r="BC1018">
            <v>1500</v>
          </cell>
          <cell r="BD1018">
            <v>24</v>
          </cell>
          <cell r="BE1018">
            <v>1</v>
          </cell>
          <cell r="BF1018">
            <v>2568</v>
          </cell>
          <cell r="BG1018">
            <v>0</v>
          </cell>
          <cell r="BH1018" t="str">
            <v>-</v>
          </cell>
          <cell r="BI1018" t="str">
            <v>-</v>
          </cell>
          <cell r="BJ1018" t="str">
            <v>-</v>
          </cell>
          <cell r="BK1018">
            <v>0</v>
          </cell>
          <cell r="BL1018">
            <v>2040</v>
          </cell>
          <cell r="BM1018">
            <v>0</v>
          </cell>
          <cell r="BN1018" t="str">
            <v/>
          </cell>
          <cell r="BO1018" t="str">
            <v/>
          </cell>
          <cell r="BP1018" t="str">
            <v/>
          </cell>
          <cell r="BQ1018" t="str">
            <v>-</v>
          </cell>
          <cell r="BR1018" t="str">
            <v>-</v>
          </cell>
          <cell r="BS1018" t="str">
            <v>-</v>
          </cell>
          <cell r="BT1018" t="str">
            <v>นางสาวปัทมา สกุลดิษฐ์</v>
          </cell>
          <cell r="BU1018">
            <v>883262011651</v>
          </cell>
          <cell r="BV1018" t="str">
            <v>1.นางสาวปัทมา  สมคิดหรือสกุลดิษฐ์
2.นายพิทยา  สมคิด
3.นายศิริชัย  คุณนา
4.นางสาวพรพิมล  รินทรทา
5.นายจตุพร  จันทร์จิระ</v>
          </cell>
          <cell r="BW1018" t="str">
            <v>จำเลยที่ 1
คู่สมรสจำเลยที่ 1
จำเลยที่ 2
จำเลยที่ 3
คู่สมรสจำเลยที่ 3</v>
          </cell>
          <cell r="BX1018" t="str">
            <v>1-5018-00091-55-2
1-1007-00142-25-5
3-5012-00492-16-1
3-5018-00201-79-6
3-1009-03311-58-9</v>
          </cell>
          <cell r="BY1018"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8" t="str">
            <v>ไม่พบทรัพย์</v>
          </cell>
          <cell r="CB1018">
            <v>5</v>
          </cell>
          <cell r="CC1018" t="str">
            <v>ลลิตา</v>
          </cell>
          <cell r="CD1018" t="str">
            <v>นางสาวปัทมา สกุลดิษฐ์</v>
          </cell>
          <cell r="CL1018">
            <v>243884</v>
          </cell>
          <cell r="CT1018">
            <v>243884</v>
          </cell>
        </row>
        <row r="1019">
          <cell r="B1019">
            <v>2491</v>
          </cell>
          <cell r="C1019">
            <v>1015</v>
          </cell>
          <cell r="D1019">
            <v>25</v>
          </cell>
          <cell r="E1019">
            <v>1</v>
          </cell>
          <cell r="F1019">
            <v>2567</v>
          </cell>
          <cell r="G1019">
            <v>800072148755</v>
          </cell>
          <cell r="H1019" t="str">
            <v>นาย</v>
          </cell>
          <cell r="I1019" t="str">
            <v>สยาม</v>
          </cell>
          <cell r="J1019" t="str">
            <v>จันทร์หล้า</v>
          </cell>
          <cell r="K1019" t="str">
            <v>1 5018 00057 15 0</v>
          </cell>
          <cell r="L1019" t="str">
            <v>อมก๋อย</v>
          </cell>
          <cell r="M1019" t="str">
            <v>เชียงใหม่ 3</v>
          </cell>
          <cell r="N1019">
            <v>8</v>
          </cell>
          <cell r="O1019" t="str">
            <v>แก้ไขปัญหาหนี้นอกระบบ PSA</v>
          </cell>
          <cell r="P1019" t="str">
            <v>1.บุคคลค้ำประกัน</v>
          </cell>
          <cell r="S1019" t="str">
            <v>จังหวัดฮอด</v>
          </cell>
          <cell r="T1019" t="str">
            <v>ผบ.1039</v>
          </cell>
          <cell r="U1019">
            <v>2562</v>
          </cell>
          <cell r="V1019" t="str">
            <v>ผบ1177</v>
          </cell>
          <cell r="W1019">
            <v>2562</v>
          </cell>
          <cell r="AA1019">
            <v>19</v>
          </cell>
          <cell r="AB1019">
            <v>11</v>
          </cell>
          <cell r="AC1019">
            <v>2562</v>
          </cell>
          <cell r="BB1019" t="str">
            <v>รายงานผลสืบทรัพย์ 27/8/2567</v>
          </cell>
          <cell r="BC1019" t="str">
            <v/>
          </cell>
          <cell r="BD1019" t="str">
            <v/>
          </cell>
          <cell r="BE1019" t="str">
            <v/>
          </cell>
          <cell r="BF1019" t="str">
            <v/>
          </cell>
          <cell r="BG1019" t="str">
            <v/>
          </cell>
          <cell r="BH1019" t="str">
            <v/>
          </cell>
          <cell r="BI1019" t="str">
            <v/>
          </cell>
          <cell r="BJ1019" t="str">
            <v/>
          </cell>
          <cell r="BK1019" t="str">
            <v/>
          </cell>
          <cell r="BL1019" t="str">
            <v/>
          </cell>
          <cell r="BM1019" t="str">
            <v/>
          </cell>
          <cell r="BN1019" t="str">
            <v/>
          </cell>
          <cell r="BO1019" t="str">
            <v/>
          </cell>
          <cell r="BP1019" t="str">
            <v/>
          </cell>
          <cell r="BQ1019" t="str">
            <v/>
          </cell>
          <cell r="BR1019" t="str">
            <v/>
          </cell>
          <cell r="BS1019" t="str">
            <v/>
          </cell>
          <cell r="BT1019" t="str">
            <v>นายสยาม จันทร์หล้า</v>
          </cell>
          <cell r="BU1019">
            <v>883262011650</v>
          </cell>
          <cell r="BV1019" t="str">
            <v>1.นายสยาม  จันทร์หล้า
2.นางสาวพิมฤทัย  ไชยวงษ์
3.นางสาวพิมพิไล  ไชยวงษ์</v>
          </cell>
          <cell r="BW1019" t="str">
            <v>จำเลยที่ 1
จำเลยที่ 2
จำเลยที่ 3</v>
          </cell>
          <cell r="BX1019" t="str">
            <v>1-5018-00057-15-0
1-5018-00073-59-7
2-5018-00037-12-2</v>
          </cell>
          <cell r="BY1019"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9" t="str">
            <v>พบทรัพย์</v>
          </cell>
          <cell r="CB1019">
            <v>3</v>
          </cell>
          <cell r="CC1019" t="str">
            <v>ลลิตา</v>
          </cell>
          <cell r="CD1019" t="str">
            <v>นายสยาม จันทร์หล้า</v>
          </cell>
          <cell r="CL1019">
            <v>243884</v>
          </cell>
          <cell r="CT1019">
            <v>243884</v>
          </cell>
        </row>
        <row r="1020">
          <cell r="B1020">
            <v>2492</v>
          </cell>
          <cell r="C1020">
            <v>1016</v>
          </cell>
          <cell r="D1020">
            <v>25</v>
          </cell>
          <cell r="E1020">
            <v>1</v>
          </cell>
          <cell r="F1020">
            <v>2567</v>
          </cell>
          <cell r="G1020">
            <v>800053062934</v>
          </cell>
          <cell r="H1020" t="str">
            <v>นางสาว</v>
          </cell>
          <cell r="I1020" t="str">
            <v>กัญชรัตน์</v>
          </cell>
          <cell r="J1020" t="str">
            <v>ปู่ทอง</v>
          </cell>
          <cell r="K1020" t="str">
            <v>3 5018 00126 40 9</v>
          </cell>
          <cell r="L1020" t="str">
            <v>อมก๋อย</v>
          </cell>
          <cell r="M1020" t="str">
            <v>เชียงใหม่ 3</v>
          </cell>
          <cell r="N1020">
            <v>8</v>
          </cell>
          <cell r="O1020" t="str">
            <v>ธนาคารประชาชน</v>
          </cell>
          <cell r="P1020" t="str">
            <v>1.บุคคลค้ำประกัน</v>
          </cell>
          <cell r="S1020" t="str">
            <v>จังหวัดฮอด</v>
          </cell>
          <cell r="T1020" t="str">
            <v>ผบ1048</v>
          </cell>
          <cell r="U1020">
            <v>2562</v>
          </cell>
          <cell r="V1020" t="str">
            <v>ผบ1181</v>
          </cell>
          <cell r="W1020">
            <v>2562</v>
          </cell>
          <cell r="AA1020">
            <v>19</v>
          </cell>
          <cell r="AB1020">
            <v>11</v>
          </cell>
          <cell r="AC1020">
            <v>2562</v>
          </cell>
          <cell r="BB1020" t="str">
            <v>รายงานผลสืบทรัพย์ 27/8/2567</v>
          </cell>
          <cell r="BC1020">
            <v>1200</v>
          </cell>
          <cell r="BD1020">
            <v>24</v>
          </cell>
          <cell r="BE1020">
            <v>1</v>
          </cell>
          <cell r="BF1020">
            <v>2568</v>
          </cell>
          <cell r="BG1020">
            <v>0</v>
          </cell>
          <cell r="BH1020" t="str">
            <v>-</v>
          </cell>
          <cell r="BI1020" t="str">
            <v>-</v>
          </cell>
          <cell r="BJ1020" t="str">
            <v>-</v>
          </cell>
          <cell r="BK1020">
            <v>0</v>
          </cell>
          <cell r="BL1020">
            <v>1235</v>
          </cell>
          <cell r="BM1020">
            <v>0</v>
          </cell>
          <cell r="BN1020" t="str">
            <v/>
          </cell>
          <cell r="BO1020" t="str">
            <v/>
          </cell>
          <cell r="BP1020" t="str">
            <v/>
          </cell>
          <cell r="BQ1020" t="str">
            <v>-</v>
          </cell>
          <cell r="BR1020" t="str">
            <v>-</v>
          </cell>
          <cell r="BS1020" t="str">
            <v>-</v>
          </cell>
          <cell r="BT1020" t="str">
            <v>นางสาวกัญชรัตน์ ปู่ทอง</v>
          </cell>
          <cell r="BU1020">
            <v>883262011648</v>
          </cell>
          <cell r="BV1020" t="str">
            <v>1.นางสาวกัญชรัตน์  ปู่ทอง
2.นายหล้า  หาญหม่อง
3.นางสาวธัญพิชชา  กติกาชีวัน
4.นายทวี  สุภาพวพร</v>
          </cell>
          <cell r="BW1020" t="str">
            <v>จำเลยที่ 1
จำเลยที่ 2
จำเลยที่ 3
คู่สมรสจำเลยที่ 3</v>
          </cell>
          <cell r="BX1020" t="str">
            <v>2-5018-00098-55-5
3-5018-00126-40-9
3-5018-00132-61-1
3-5003-00418-70-1</v>
          </cell>
          <cell r="BY1020"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20" t="str">
            <v>พบทรัพย์</v>
          </cell>
          <cell r="CB1020">
            <v>4</v>
          </cell>
          <cell r="CC1020" t="str">
            <v>ลลิตา</v>
          </cell>
          <cell r="CD1020" t="str">
            <v>นางสาวกัญชรัตน์ ปู่ทอง</v>
          </cell>
          <cell r="CL1020">
            <v>243884</v>
          </cell>
          <cell r="CT1020">
            <v>243884</v>
          </cell>
        </row>
        <row r="1021">
          <cell r="B1021">
            <v>2493</v>
          </cell>
          <cell r="C1021">
            <v>1017</v>
          </cell>
          <cell r="D1021">
            <v>25</v>
          </cell>
          <cell r="E1021">
            <v>1</v>
          </cell>
          <cell r="F1021">
            <v>2567</v>
          </cell>
          <cell r="G1021">
            <v>800044730706</v>
          </cell>
          <cell r="H1021" t="str">
            <v>นางสาว</v>
          </cell>
          <cell r="I1021" t="str">
            <v>ธัญญรัตน์</v>
          </cell>
          <cell r="J1021" t="str">
            <v>ก้านต่อดอก</v>
          </cell>
          <cell r="K1021" t="str">
            <v>2 5018 01128 61 0</v>
          </cell>
          <cell r="L1021" t="str">
            <v>อมก๋อย</v>
          </cell>
          <cell r="M1021" t="str">
            <v>เชียงใหม่ 3</v>
          </cell>
          <cell r="N1021">
            <v>8</v>
          </cell>
          <cell r="O1021" t="str">
            <v>องค์กรชุมชน</v>
          </cell>
          <cell r="P1021" t="str">
            <v>1.บุคคลค้ำประกัน</v>
          </cell>
          <cell r="S1021" t="str">
            <v>จังหวัดฮอด</v>
          </cell>
          <cell r="T1021" t="str">
            <v>ผบ.260</v>
          </cell>
          <cell r="U1021">
            <v>2560</v>
          </cell>
          <cell r="V1021" t="str">
            <v>ผบ.262</v>
          </cell>
          <cell r="W1021">
            <v>2560</v>
          </cell>
          <cell r="X1021">
            <v>14</v>
          </cell>
          <cell r="Y1021">
            <v>6</v>
          </cell>
          <cell r="Z1021">
            <v>2560</v>
          </cell>
          <cell r="BB1021" t="str">
            <v>รายงานผลสืบ วันที่ 24/8/2567</v>
          </cell>
          <cell r="BC1021">
            <v>1200</v>
          </cell>
          <cell r="BD1021">
            <v>24</v>
          </cell>
          <cell r="BE1021">
            <v>1</v>
          </cell>
          <cell r="BF1021">
            <v>2568</v>
          </cell>
          <cell r="BG1021">
            <v>0</v>
          </cell>
          <cell r="BH1021" t="str">
            <v>-</v>
          </cell>
          <cell r="BI1021" t="str">
            <v>-</v>
          </cell>
          <cell r="BJ1021" t="str">
            <v>-</v>
          </cell>
          <cell r="BK1021">
            <v>0</v>
          </cell>
          <cell r="BL1021">
            <v>880</v>
          </cell>
          <cell r="BM1021">
            <v>0</v>
          </cell>
          <cell r="BN1021" t="str">
            <v/>
          </cell>
          <cell r="BO1021" t="str">
            <v/>
          </cell>
          <cell r="BP1021" t="str">
            <v/>
          </cell>
          <cell r="BQ1021" t="str">
            <v>-</v>
          </cell>
          <cell r="BR1021" t="str">
            <v>-</v>
          </cell>
          <cell r="BS1021" t="str">
            <v>-</v>
          </cell>
          <cell r="BT1021" t="str">
            <v>นางสาวธัญญรัตน์ ก้านต่อดอก</v>
          </cell>
          <cell r="BU1021">
            <v>823759010509</v>
          </cell>
          <cell r="BV1021" t="str">
            <v>1.นางสาวธัญญรัตน์  ก้านต่อดอก
2.นางสาวนิศารัตน์  โกมุทจรูญ
3.นายกิติศิลป์  โกมุทจรูญ
4.นางกานดา  สุภาพ</v>
          </cell>
          <cell r="BW1021" t="str">
            <v>จำเลยที่ 1
จำเลยที่ 2
คู่สมรสจำเลยที่ 2
จำเลยที่ 3</v>
          </cell>
          <cell r="BX1021" t="str">
            <v>2-5018-01128-61-0
2-5018-01117-96-1
2-5018-00031-68-0
2-5018-00003-96-1</v>
          </cell>
          <cell r="BY10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1" t="str">
            <v>ไม่พบทรัพย์</v>
          </cell>
          <cell r="CB1021">
            <v>4</v>
          </cell>
          <cell r="CC1021" t="str">
            <v>ลลิตา</v>
          </cell>
          <cell r="CD1021" t="str">
            <v>นางสาวธัญญรัตน์ ก้านต่อดอก</v>
          </cell>
          <cell r="CL1021">
            <v>243854</v>
          </cell>
          <cell r="CT1021">
            <v>243854</v>
          </cell>
        </row>
        <row r="1022">
          <cell r="B1022">
            <v>2494</v>
          </cell>
          <cell r="C1022">
            <v>1018</v>
          </cell>
          <cell r="D1022">
            <v>25</v>
          </cell>
          <cell r="E1022">
            <v>1</v>
          </cell>
          <cell r="F1022">
            <v>2567</v>
          </cell>
          <cell r="G1022">
            <v>800064954871</v>
          </cell>
          <cell r="H1022" t="str">
            <v>นางสาว</v>
          </cell>
          <cell r="I1022" t="str">
            <v>พรรณี</v>
          </cell>
          <cell r="J1022" t="str">
            <v>เมืองมา</v>
          </cell>
          <cell r="K1022" t="str">
            <v>2 5016 00017 05 5</v>
          </cell>
          <cell r="L1022" t="str">
            <v>อมก๋อย</v>
          </cell>
          <cell r="M1022" t="str">
            <v>เชียงใหม่ 3</v>
          </cell>
          <cell r="N1022">
            <v>8</v>
          </cell>
          <cell r="O1022" t="str">
            <v>ธนาคารประชาชน</v>
          </cell>
          <cell r="P1022" t="str">
            <v>1.บุคคลค้ำประกัน</v>
          </cell>
          <cell r="S1022" t="str">
            <v>จังหวัดฮอด</v>
          </cell>
          <cell r="T1022" t="str">
            <v>ผบ1034</v>
          </cell>
          <cell r="U1022">
            <v>2562</v>
          </cell>
          <cell r="V1022" t="str">
            <v>ผบ1172</v>
          </cell>
          <cell r="W1022">
            <v>2562</v>
          </cell>
          <cell r="AA1022">
            <v>19</v>
          </cell>
          <cell r="AB1022">
            <v>11</v>
          </cell>
          <cell r="AC1022">
            <v>2562</v>
          </cell>
          <cell r="BB1022" t="str">
            <v>รายงานผลสืบทรัพย์ วันที่ 10/9/2567</v>
          </cell>
          <cell r="BC1022">
            <v>1200</v>
          </cell>
          <cell r="BD1022">
            <v>24</v>
          </cell>
          <cell r="BE1022">
            <v>1</v>
          </cell>
          <cell r="BF1022">
            <v>2568</v>
          </cell>
          <cell r="BG1022">
            <v>0</v>
          </cell>
          <cell r="BH1022" t="str">
            <v>-</v>
          </cell>
          <cell r="BI1022" t="str">
            <v>-</v>
          </cell>
          <cell r="BJ1022" t="str">
            <v>-</v>
          </cell>
          <cell r="BK1022">
            <v>0</v>
          </cell>
          <cell r="BL1022">
            <v>955</v>
          </cell>
          <cell r="BM1022">
            <v>0</v>
          </cell>
          <cell r="BN1022" t="str">
            <v/>
          </cell>
          <cell r="BO1022" t="str">
            <v/>
          </cell>
          <cell r="BP1022" t="str">
            <v/>
          </cell>
          <cell r="BQ1022" t="str">
            <v>-</v>
          </cell>
          <cell r="BR1022" t="str">
            <v>-</v>
          </cell>
          <cell r="BS1022" t="str">
            <v>-</v>
          </cell>
          <cell r="BT1022" t="str">
            <v>นางสาวพรรณี เมืองมา</v>
          </cell>
          <cell r="BU1022">
            <v>883262011658</v>
          </cell>
          <cell r="BV1022" t="str">
            <v>1.นางสาวพรรณี  เมืองมา
2.นายอมร  ใจยศ
3.นางภัทร์ณรินทร์ วรกาญจ์ธนาโชฒิ
4.นายทศพล  เขาใหญ่</v>
          </cell>
          <cell r="BW1022" t="str">
            <v>จำเลยที่ 1
จำเลยที่ 2
จำเลยที่ 3 
คู่สมรสจำเลยที่ 3</v>
          </cell>
          <cell r="BX1022" t="str">
            <v>2-5016-00017-05-5
3-5018-00009-58-5
3-5018-00008-88-1
3-7502-00031-12-9</v>
          </cell>
          <cell r="BY1022"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2" t="str">
            <v>พบทรัพย์</v>
          </cell>
          <cell r="CC1022" t="str">
            <v>ลลิตา</v>
          </cell>
          <cell r="CD1022" t="str">
            <v>นางสาวพรรณี เมืองมา</v>
          </cell>
          <cell r="CL1022">
            <v>243884</v>
          </cell>
          <cell r="CT1022">
            <v>243884</v>
          </cell>
        </row>
        <row r="1023">
          <cell r="B1023">
            <v>2495</v>
          </cell>
          <cell r="C1023">
            <v>1019</v>
          </cell>
          <cell r="G1023">
            <v>800027063661</v>
          </cell>
          <cell r="H1023" t="str">
            <v>นาย</v>
          </cell>
          <cell r="I1023" t="str">
            <v>อินเนตร</v>
          </cell>
          <cell r="J1023" t="str">
            <v>อุ่นจิตร</v>
          </cell>
          <cell r="K1023" t="str">
            <v>3 5016 00324 85 1</v>
          </cell>
          <cell r="L1023" t="str">
            <v>อมก๋อย</v>
          </cell>
          <cell r="M1023" t="str">
            <v>เชียงใหม่ 3</v>
          </cell>
          <cell r="N1023">
            <v>8</v>
          </cell>
          <cell r="O1023" t="str">
            <v>ธนาคารประชาชน</v>
          </cell>
          <cell r="P1023" t="str">
            <v>1.บุคคลค้ำประกัน</v>
          </cell>
          <cell r="S1023" t="str">
            <v>จังหวัดฮอด</v>
          </cell>
          <cell r="T1023" t="str">
            <v>ผบE209</v>
          </cell>
          <cell r="U1023">
            <v>2563</v>
          </cell>
          <cell r="V1023" t="str">
            <v>ผบE330</v>
          </cell>
          <cell r="W1023">
            <v>2563</v>
          </cell>
          <cell r="X1023">
            <v>10</v>
          </cell>
          <cell r="Y1023">
            <v>9</v>
          </cell>
          <cell r="Z1023">
            <v>2563</v>
          </cell>
          <cell r="BB1023" t="str">
            <v>รายงานผลสืบทรัพย์ 27/8/2567</v>
          </cell>
          <cell r="BC1023">
            <v>1500</v>
          </cell>
          <cell r="BD1023">
            <v>24</v>
          </cell>
          <cell r="BE1023">
            <v>1</v>
          </cell>
          <cell r="BF1023">
            <v>2568</v>
          </cell>
          <cell r="BG1023">
            <v>0</v>
          </cell>
          <cell r="BH1023" t="str">
            <v>-</v>
          </cell>
          <cell r="BI1023" t="str">
            <v>-</v>
          </cell>
          <cell r="BJ1023" t="str">
            <v>-</v>
          </cell>
          <cell r="BK1023">
            <v>0</v>
          </cell>
          <cell r="BL1023">
            <v>2300</v>
          </cell>
          <cell r="BM1023">
            <v>0</v>
          </cell>
          <cell r="BN1023" t="str">
            <v/>
          </cell>
          <cell r="BO1023" t="str">
            <v/>
          </cell>
          <cell r="BP1023" t="str">
            <v/>
          </cell>
          <cell r="BQ1023" t="str">
            <v>-</v>
          </cell>
          <cell r="BR1023" t="str">
            <v>-</v>
          </cell>
          <cell r="BS1023" t="str">
            <v>-</v>
          </cell>
          <cell r="BT1023" t="str">
            <v>นายอินเนตร อุ่นจิตร</v>
          </cell>
          <cell r="BU1023">
            <v>823758010097</v>
          </cell>
          <cell r="BV1023" t="str">
            <v>1.นายอินเนตร  อุ่นจิต
2.นางชวลศรี  อุ่นจิต
3.นางสาววิชุดา  แดงวงค์
4.นางสาวทวิตา  อุ่นจิต
5.นายสุชาติ  กันทิมาพงค์</v>
          </cell>
          <cell r="BW1023" t="str">
            <v>จำเลยที่ 1
คู่สมรสจำเลยที่ 1
จำเลยที่ 2
จำเลยที่ 3
คู่สมรสจำเลยที่ 3</v>
          </cell>
          <cell r="BX1023" t="str">
            <v>3-5016-00324-85-1
3-5016-00324-84-3
1-5207-00052-13-9
3-5016-00324-88-6
3-5101-00477-86-1</v>
          </cell>
          <cell r="BY1023"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3" t="str">
            <v>พบทรัพย์</v>
          </cell>
          <cell r="CB1023">
            <v>5</v>
          </cell>
          <cell r="CC1023" t="str">
            <v>ลลิตา</v>
          </cell>
          <cell r="CD1023" t="str">
            <v>นายอินเนตร อุ่นจิตร</v>
          </cell>
          <cell r="CL1023">
            <v>243884</v>
          </cell>
          <cell r="CT1023">
            <v>243884</v>
          </cell>
        </row>
        <row r="1024">
          <cell r="B1024">
            <v>2496</v>
          </cell>
          <cell r="C1024">
            <v>1020</v>
          </cell>
          <cell r="D1024">
            <v>25</v>
          </cell>
          <cell r="E1024">
            <v>1</v>
          </cell>
          <cell r="F1024">
            <v>2567</v>
          </cell>
          <cell r="G1024">
            <v>800061087782</v>
          </cell>
          <cell r="H1024" t="str">
            <v>นาย</v>
          </cell>
          <cell r="I1024" t="str">
            <v xml:space="preserve">ณัษฐพงษ์ </v>
          </cell>
          <cell r="J1024" t="str">
            <v>ไชยพงศ์กูล</v>
          </cell>
          <cell r="K1024" t="str">
            <v>3 5103 00373 66 0</v>
          </cell>
          <cell r="L1024" t="str">
            <v>จอมทอง</v>
          </cell>
          <cell r="M1024" t="str">
            <v>เชียงใหม่ 3</v>
          </cell>
          <cell r="N1024">
            <v>8</v>
          </cell>
          <cell r="O1024" t="str">
            <v>ธนาคารประชาชน</v>
          </cell>
          <cell r="P1024" t="str">
            <v>1.บุคคลค้ำประกัน</v>
          </cell>
          <cell r="S1024" t="str">
            <v>จังหวัดลำพูน</v>
          </cell>
          <cell r="T1024" t="str">
            <v>ผบ.1100</v>
          </cell>
          <cell r="U1024">
            <v>2561</v>
          </cell>
          <cell r="V1024" t="str">
            <v>ผบ.1865</v>
          </cell>
          <cell r="W1024">
            <v>2561</v>
          </cell>
          <cell r="AA1024">
            <v>16</v>
          </cell>
          <cell r="AB1024">
            <v>7</v>
          </cell>
          <cell r="AC1024">
            <v>2561</v>
          </cell>
          <cell r="BB1024" t="str">
            <v>รายงานผลสืบทรัพย์ 11/9/2567</v>
          </cell>
          <cell r="BC1024">
            <v>1500</v>
          </cell>
          <cell r="BD1024">
            <v>11</v>
          </cell>
          <cell r="BE1024">
            <v>6</v>
          </cell>
          <cell r="BF1024">
            <v>2568</v>
          </cell>
          <cell r="BG1024">
            <v>0</v>
          </cell>
          <cell r="BH1024" t="str">
            <v>-</v>
          </cell>
          <cell r="BI1024" t="str">
            <v>-</v>
          </cell>
          <cell r="BJ1024" t="str">
            <v>-</v>
          </cell>
          <cell r="BK1024">
            <v>0</v>
          </cell>
          <cell r="BL1024">
            <v>2635</v>
          </cell>
          <cell r="BM1024">
            <v>0</v>
          </cell>
          <cell r="BN1024" t="str">
            <v/>
          </cell>
          <cell r="BO1024" t="str">
            <v/>
          </cell>
          <cell r="BP1024" t="str">
            <v/>
          </cell>
          <cell r="BQ1024" t="str">
            <v>-</v>
          </cell>
          <cell r="BR1024" t="str">
            <v>-</v>
          </cell>
          <cell r="BS1024" t="str">
            <v>-</v>
          </cell>
          <cell r="BT1024" t="str">
            <v>นายณัษฐพงษ์  ไชยพงศ์กูล</v>
          </cell>
          <cell r="BU1024">
            <v>823761010047</v>
          </cell>
          <cell r="BV1024" t="str">
            <v>1.นายณัษฐพงษ์    ไชยพงศ์กูล
2.นางกัลยา   ไชยพงศ์กูล
3.นางกัญญา   กองสิงห์
4.นายสุทัศน์   กองสิงห์
5.นางอำไพ   ตุ่นวัน</v>
          </cell>
          <cell r="BW1024" t="str">
            <v>จำเลยที่ 1
คู่สมรสจำเลยที่ 1
จำเลยที่ 2
คู่สมรสจำเลยที่ 2
จำเลยที่ 3</v>
          </cell>
          <cell r="BX1024" t="str">
            <v>3-5103-00373-66-0
3-5106-00539-22-9
3-5106-00539-17-2
3-5106-00633-21-7
3-5106-00539-20-2</v>
          </cell>
          <cell r="BY1024"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4" t="str">
            <v>พบทรัพย์</v>
          </cell>
          <cell r="CC1024" t="str">
            <v>วชิราภรณ์</v>
          </cell>
          <cell r="CD1024" t="str">
            <v>นายณัษฐพงษ์  ไชยพงศ์กูล</v>
          </cell>
          <cell r="CL1024">
            <v>243902</v>
          </cell>
          <cell r="CT1024">
            <v>243902</v>
          </cell>
        </row>
        <row r="1025">
          <cell r="B1025">
            <v>2497</v>
          </cell>
          <cell r="C1025">
            <v>1021</v>
          </cell>
          <cell r="D1025">
            <v>25</v>
          </cell>
          <cell r="E1025">
            <v>1</v>
          </cell>
          <cell r="F1025">
            <v>2567</v>
          </cell>
          <cell r="G1025">
            <v>800050353856</v>
          </cell>
          <cell r="H1025" t="str">
            <v>นาง</v>
          </cell>
          <cell r="I1025" t="str">
            <v>อำไพ</v>
          </cell>
          <cell r="J1025" t="str">
            <v>ตั๋นแก้ว</v>
          </cell>
          <cell r="K1025" t="str">
            <v>3 5002 00252 67 4</v>
          </cell>
          <cell r="L1025" t="str">
            <v>จอมทอง</v>
          </cell>
          <cell r="M1025" t="str">
            <v>เชียงใหม่ 3</v>
          </cell>
          <cell r="N1025">
            <v>8</v>
          </cell>
          <cell r="O1025" t="str">
            <v>ธนาคารประชาชน</v>
          </cell>
          <cell r="P1025" t="str">
            <v>1.บุคคลค้ำประกัน</v>
          </cell>
          <cell r="S1025" t="str">
            <v>แขวงเชียงใหม่</v>
          </cell>
          <cell r="T1025" t="str">
            <v>ผบ3700</v>
          </cell>
          <cell r="U1025">
            <v>2560</v>
          </cell>
          <cell r="V1025" t="str">
            <v>ผบ5138</v>
          </cell>
          <cell r="W1025">
            <v>2560</v>
          </cell>
          <cell r="X1025">
            <v>31</v>
          </cell>
          <cell r="Y1025">
            <v>7</v>
          </cell>
          <cell r="Z1025">
            <v>2560</v>
          </cell>
          <cell r="BB1025" t="str">
            <v>รายงานผลสืบทรัพย์ 13/8/2567</v>
          </cell>
          <cell r="BC1025">
            <v>1800</v>
          </cell>
          <cell r="BD1025">
            <v>16</v>
          </cell>
          <cell r="BE1025">
            <v>5</v>
          </cell>
          <cell r="BF1025">
            <v>2568</v>
          </cell>
          <cell r="BG1025">
            <v>0</v>
          </cell>
          <cell r="BH1025" t="str">
            <v>-</v>
          </cell>
          <cell r="BI1025" t="str">
            <v>-</v>
          </cell>
          <cell r="BJ1025" t="str">
            <v>-</v>
          </cell>
          <cell r="BK1025">
            <v>0</v>
          </cell>
          <cell r="BL1025">
            <v>1780</v>
          </cell>
          <cell r="BM1025">
            <v>0</v>
          </cell>
          <cell r="BN1025" t="str">
            <v/>
          </cell>
          <cell r="BO1025" t="str">
            <v/>
          </cell>
          <cell r="BP1025" t="str">
            <v/>
          </cell>
          <cell r="BQ1025" t="str">
            <v>-</v>
          </cell>
          <cell r="BR1025" t="str">
            <v>-</v>
          </cell>
          <cell r="BS1025" t="str">
            <v>-</v>
          </cell>
          <cell r="BT1025" t="str">
            <v>นางอำไพ ตั๋นแก้ว</v>
          </cell>
          <cell r="BU1025">
            <v>823760010021</v>
          </cell>
          <cell r="BV1025" t="str">
            <v>1.นางอำไพ  ตั๋นแก้ว
2.นายกาญจน์  ตั๋นแก้ว
3.นางสาวนิตยา  บุญเป็ง
4.นายจรูญ   บุญเป็ง
5.นายรันร์   ศรีจอมแจ้ง
6.นางสาวสุณี   สุนันต๊ะ</v>
          </cell>
          <cell r="BW1025" t="str">
            <v xml:space="preserve">จำเลยที่ 1
คู่สมรสจำเลยที่ 1
จำเลยที่ 2
คู่สมรสจำเลยที่ 2
จำเลยที่ 3
คู่สมรสจำเลยที่ 3
</v>
          </cell>
          <cell r="BX1025" t="str">
            <v>3-5002-00252-67-4
3-5002-00752-90-1
3-5012-00630-53-0
1-5012-00078-98-9
3-5009-00341-62-9
3-5002-00255-93-2</v>
          </cell>
          <cell r="BY1025"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5" t="str">
            <v>ไม่พบทรัพย์</v>
          </cell>
          <cell r="CC1025" t="str">
            <v>วชิราภรณ์</v>
          </cell>
          <cell r="CD1025" t="str">
            <v>1.นายมานพ บุญหนัก
2.นางสาวนงลักษณ์ มหารัตน์
3.นางศศรีทอน ศรีไววาง
4.นายวรวุฒิ ศรีไววาง
5.นายชัชวาล ไร่ดี</v>
          </cell>
          <cell r="CE1025" t="str">
            <v>จำเลยที่ 1
คู่สมรสจำเลยที่ 1
จำเลยที่ 2
คู่สมรสจำเลยที่ 2
จำเลยที่ 3</v>
          </cell>
          <cell r="CF1025" t="str">
            <v>3-1704-00221-77-6
3-5002-00093-07-0
5-5209-00015-18-1
3-5016-00014-36-4
3-3012-01316-58-0</v>
          </cell>
          <cell r="CG1025"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5" t="str">
            <v>พบ</v>
          </cell>
          <cell r="CK1025" t="str">
            <v>ปฏิยุทธ์</v>
          </cell>
          <cell r="CL1025">
            <v>243852</v>
          </cell>
          <cell r="CT1025">
            <v>243852</v>
          </cell>
        </row>
        <row r="1026">
          <cell r="B1026">
            <v>2498</v>
          </cell>
          <cell r="C1026">
            <v>1022</v>
          </cell>
          <cell r="D1026">
            <v>25</v>
          </cell>
          <cell r="E1026">
            <v>1</v>
          </cell>
          <cell r="F1026">
            <v>2567</v>
          </cell>
          <cell r="G1026">
            <v>800024869722</v>
          </cell>
          <cell r="H1026" t="str">
            <v>นาง</v>
          </cell>
          <cell r="I1026" t="str">
            <v>พิรานันท์</v>
          </cell>
          <cell r="J1026" t="str">
            <v>ธนัชเกียรติศิริ</v>
          </cell>
          <cell r="K1026" t="str">
            <v>3 5012 00752 12 1</v>
          </cell>
          <cell r="L1026" t="str">
            <v>จอมทอง</v>
          </cell>
          <cell r="M1026" t="str">
            <v xml:space="preserve">เชียงใหม่ 3 </v>
          </cell>
          <cell r="N1026">
            <v>8</v>
          </cell>
          <cell r="O1026" t="str">
            <v>ธนาคารประชาชน</v>
          </cell>
          <cell r="P1026" t="str">
            <v>1.บุคคลค้ำประกัน</v>
          </cell>
          <cell r="S1026" t="str">
            <v>แขวงเชียงใหม่</v>
          </cell>
          <cell r="T1026" t="str">
            <v>ผบ.3699</v>
          </cell>
          <cell r="U1026">
            <v>2560</v>
          </cell>
          <cell r="V1026" t="str">
            <v>ผบ.7269</v>
          </cell>
          <cell r="W1026">
            <v>2560</v>
          </cell>
          <cell r="AA1026">
            <v>29</v>
          </cell>
          <cell r="AB1026">
            <v>8</v>
          </cell>
          <cell r="AC1026">
            <v>2560</v>
          </cell>
          <cell r="BB1026" t="str">
            <v>รายงานผลสืบทรัพย์ 22/8/2567</v>
          </cell>
          <cell r="BC1026">
            <v>900</v>
          </cell>
          <cell r="BD1026">
            <v>16</v>
          </cell>
          <cell r="BE1026">
            <v>5</v>
          </cell>
          <cell r="BF1026">
            <v>2568</v>
          </cell>
          <cell r="BG1026">
            <v>0</v>
          </cell>
          <cell r="BH1026" t="str">
            <v>-</v>
          </cell>
          <cell r="BI1026" t="str">
            <v>-</v>
          </cell>
          <cell r="BJ1026" t="str">
            <v>-</v>
          </cell>
          <cell r="BK1026">
            <v>0</v>
          </cell>
          <cell r="BL1026">
            <v>1230</v>
          </cell>
          <cell r="BM1026">
            <v>0</v>
          </cell>
          <cell r="BN1026" t="str">
            <v/>
          </cell>
          <cell r="BO1026" t="str">
            <v/>
          </cell>
          <cell r="BP1026" t="str">
            <v/>
          </cell>
          <cell r="BQ1026" t="str">
            <v>-</v>
          </cell>
          <cell r="BR1026" t="str">
            <v>-</v>
          </cell>
          <cell r="BS1026" t="str">
            <v>-</v>
          </cell>
          <cell r="BT1026" t="str">
            <v>นางพิรานันท์ ธนัชเกียรติศิริ</v>
          </cell>
          <cell r="BU1026">
            <v>823758010635</v>
          </cell>
          <cell r="BV1026" t="str">
            <v>1.นางพิรานันท์   ธนัชเกียรติศิริ
2.นายภาคิน   จันทร์กลาง
3.นายวัชรินทร์พงษ์   ศิริมา</v>
          </cell>
          <cell r="BW1026" t="str">
            <v>จำเลยที่ 1
คู่สมรสจำเลยที่ 1
จำเลยที่ 2</v>
          </cell>
          <cell r="BX1026" t="str">
            <v>3-5012-00752-12-1
3-5199-00094-17-4
3-5012-00752-11-2</v>
          </cell>
          <cell r="BY1026"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6" t="str">
            <v>พบทรัพย์</v>
          </cell>
          <cell r="CC1026" t="str">
            <v>วชิราภรณ์</v>
          </cell>
          <cell r="CD1026" t="str">
            <v>นางพิรานันท์ ธนัชเกียรติศิริ</v>
          </cell>
          <cell r="CL1026">
            <v>243852</v>
          </cell>
          <cell r="CT1026">
            <v>243852</v>
          </cell>
        </row>
        <row r="1027">
          <cell r="B1027">
            <v>2499</v>
          </cell>
          <cell r="C1027">
            <v>1023</v>
          </cell>
          <cell r="D1027">
            <v>25</v>
          </cell>
          <cell r="E1027">
            <v>1</v>
          </cell>
          <cell r="F1027">
            <v>2567</v>
          </cell>
          <cell r="G1027">
            <v>800054497907</v>
          </cell>
          <cell r="H1027" t="str">
            <v>นาย</v>
          </cell>
          <cell r="I1027" t="str">
            <v>วิโรจน์</v>
          </cell>
          <cell r="J1027" t="str">
            <v>ตาจาย</v>
          </cell>
          <cell r="K1027" t="str">
            <v>3 5002 00389 45 9</v>
          </cell>
          <cell r="L1027" t="str">
            <v>จอมทอง</v>
          </cell>
          <cell r="M1027" t="str">
            <v>เชียงใหม่ 3</v>
          </cell>
          <cell r="N1027">
            <v>8</v>
          </cell>
          <cell r="O1027" t="str">
            <v>ธนาคารประชาชน</v>
          </cell>
          <cell r="P1027" t="str">
            <v>1.บุคคลค้ำประกัน</v>
          </cell>
          <cell r="S1027" t="str">
            <v>แขวงเชียงใหม่</v>
          </cell>
          <cell r="T1027" t="str">
            <v>ผบ.9136</v>
          </cell>
          <cell r="U1027">
            <v>2560</v>
          </cell>
          <cell r="V1027" t="str">
            <v>ผบ.10028</v>
          </cell>
          <cell r="W1027">
            <v>2560</v>
          </cell>
          <cell r="X1027">
            <v>16</v>
          </cell>
          <cell r="Y1027">
            <v>10</v>
          </cell>
          <cell r="Z1027">
            <v>2560</v>
          </cell>
          <cell r="BB1027" t="str">
            <v>รายงานผลสืบทรัพย์ 11/9/2567//ค้ำวน 2500 คำสั่งสืบทรัพย์รอบที่ 2 17/4/2568 // รายงานผลสืบทรัพย์ 19/6/2568 //ค้ำวน 2500</v>
          </cell>
          <cell r="BC1027" t="str">
            <v/>
          </cell>
          <cell r="BD1027" t="str">
            <v/>
          </cell>
          <cell r="BE1027" t="str">
            <v/>
          </cell>
          <cell r="BF1027" t="str">
            <v/>
          </cell>
          <cell r="BG1027" t="str">
            <v/>
          </cell>
          <cell r="BH1027" t="str">
            <v/>
          </cell>
          <cell r="BI1027" t="str">
            <v/>
          </cell>
          <cell r="BJ1027" t="str">
            <v/>
          </cell>
          <cell r="BK1027" t="str">
            <v/>
          </cell>
          <cell r="BL1027" t="str">
            <v/>
          </cell>
          <cell r="BM1027" t="str">
            <v/>
          </cell>
          <cell r="BN1027" t="str">
            <v/>
          </cell>
          <cell r="BO1027" t="str">
            <v/>
          </cell>
          <cell r="BP1027" t="str">
            <v/>
          </cell>
          <cell r="BQ1027" t="str">
            <v/>
          </cell>
          <cell r="BR1027" t="str">
            <v/>
          </cell>
          <cell r="BS1027" t="str">
            <v/>
          </cell>
          <cell r="BT1027" t="str">
            <v>นายวิโรจน์ ตาจาย</v>
          </cell>
          <cell r="BU1027">
            <v>823760010138</v>
          </cell>
          <cell r="BV1027" t="str">
            <v>1.นายวิโรจน์   ตาจาย
2.นางสาวน้ำฝน   ไชยยะ
3.นายประสาน    เย็นทรวง
4.นางสาวพรทิพย์   แสงจันทร์</v>
          </cell>
          <cell r="BW1027" t="str">
            <v>จำเลยที่ 1
คู่สมรสจำเลยที่ 1
จำเลยที่ 2
จำเลยที่ 3</v>
          </cell>
          <cell r="BX1027" t="str">
            <v>3-5002-00389-45-9
1-5505-00004-95-5
3-5099-00305-48-5
3-5012-01055-24-5</v>
          </cell>
          <cell r="BY1027"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CC1027" t="str">
            <v>วชิราภรณ์</v>
          </cell>
          <cell r="CD1027" t="str">
            <v>1.นายวิโรจน์ ตาจาย
2.นางสาวกาญจนา อินต๊ะยศ
3.นายประสาน เย็นทรวง
4.นางสาวพรทิพย์ แสงจันทร์หรือวิธุรัตน์</v>
          </cell>
          <cell r="CE1027" t="str">
            <v>จำเลยที่1
คู่สมรสจำเลยที่ 1
จำเลยที่ 2
จำเลยที่ 3</v>
          </cell>
          <cell r="CF1027" t="str">
            <v>3-5002-00389-45-9
1-5605-00004-95-5
3-5099-00305-48-5
3-5012-01055-24-5</v>
          </cell>
          <cell r="CG1027" t="str">
            <v>-ไม่พบว่ามีกรรมสิทธิ์ในที่ดิน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-พบว่ามีกรรมสิทธิ์ในที่ดินโฉนดเลขที่ 18422 ต.ดงสุวรรณ อ.ดอกคำใต้ จ.พะเยา (สินส่วนตัว)
-พบว่ามีกรรมสิทธิ์ในที่ดินโฉนดเลขที่ 7857 ต.ดงสุวรรณ อ.ดอกคำใต้ จ.พะเยา (สินส่วนตัว)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v>
          </cell>
          <cell r="CH1027" t="str">
            <v>พบ</v>
          </cell>
          <cell r="CK1027" t="str">
            <v>ปฏิยุทธ์</v>
          </cell>
        </row>
        <row r="1028">
          <cell r="B1028">
            <v>2500</v>
          </cell>
          <cell r="C1028">
            <v>1024</v>
          </cell>
          <cell r="D1028">
            <v>25</v>
          </cell>
          <cell r="E1028">
            <v>1</v>
          </cell>
          <cell r="F1028">
            <v>2567</v>
          </cell>
          <cell r="G1028">
            <v>800054498715</v>
          </cell>
          <cell r="H1028" t="str">
            <v>นาย</v>
          </cell>
          <cell r="I1028" t="str">
            <v>ประสาน</v>
          </cell>
          <cell r="J1028" t="str">
            <v>เย็นทรวง</v>
          </cell>
          <cell r="K1028" t="str">
            <v>3 5099 00305 48 5</v>
          </cell>
          <cell r="L1028" t="str">
            <v>จอมทอง</v>
          </cell>
          <cell r="M1028" t="str">
            <v>เชียงใหม่ 3</v>
          </cell>
          <cell r="N1028">
            <v>8</v>
          </cell>
          <cell r="O1028" t="str">
            <v>ธนาคารประชาชน</v>
          </cell>
          <cell r="P1028" t="str">
            <v>1.บุคคลค้ำประกัน</v>
          </cell>
          <cell r="S1028" t="str">
            <v>แขวงเชียงใหม่</v>
          </cell>
          <cell r="T1028" t="str">
            <v>ผบ.3701</v>
          </cell>
          <cell r="U1028">
            <v>2560</v>
          </cell>
          <cell r="V1028">
            <v>5145</v>
          </cell>
          <cell r="W1028">
            <v>2560</v>
          </cell>
          <cell r="AA1028">
            <v>13</v>
          </cell>
          <cell r="AB1028">
            <v>7</v>
          </cell>
          <cell r="AC1028">
            <v>2560</v>
          </cell>
          <cell r="BB1028" t="str">
            <v>รายงานผลสืบทรัพย์ 11/9/2567//ค้ำวน 2499</v>
          </cell>
          <cell r="BC1028">
            <v>1200</v>
          </cell>
          <cell r="BD1028">
            <v>11</v>
          </cell>
          <cell r="BE1028">
            <v>4</v>
          </cell>
          <cell r="BF1028">
            <v>2568</v>
          </cell>
          <cell r="BG1028">
            <v>0</v>
          </cell>
          <cell r="BH1028" t="str">
            <v>-</v>
          </cell>
          <cell r="BI1028" t="str">
            <v>-</v>
          </cell>
          <cell r="BJ1028" t="str">
            <v>-</v>
          </cell>
          <cell r="BK1028">
            <v>0</v>
          </cell>
          <cell r="BL1028">
            <v>2020</v>
          </cell>
          <cell r="BM1028">
            <v>0</v>
          </cell>
          <cell r="BN1028" t="str">
            <v/>
          </cell>
          <cell r="BO1028" t="str">
            <v/>
          </cell>
          <cell r="BP1028" t="str">
            <v/>
          </cell>
          <cell r="BQ1028" t="str">
            <v>-</v>
          </cell>
          <cell r="BR1028" t="str">
            <v>-</v>
          </cell>
          <cell r="BS1028" t="str">
            <v>-</v>
          </cell>
          <cell r="BT1028" t="str">
            <v>นายประสาน เย็นทรวง</v>
          </cell>
          <cell r="BU1028">
            <v>823760010023</v>
          </cell>
          <cell r="BV1028" t="str">
            <v>1.นายประสาน    เย็นทรวง
2.นายวิโรจน์   ตาจาย
3.นางสาวน้ำฝน   ไชยยะ
4.นางสาวพรทิพย์   แสงจันทร์</v>
          </cell>
          <cell r="BW1028" t="str">
            <v>จำเลยที่ 1
จำเลยที่ 2
คู่สมรสจำเลยที่ 2
จำเลยที่ 3</v>
          </cell>
          <cell r="BX1028" t="str">
            <v>3-5099-00305-48-5
3-5002-00389-45-9
1-5505-00004-95-5
3-5012-01055-24-5</v>
          </cell>
          <cell r="BY1028"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8" t="str">
            <v>พบทรัพย์</v>
          </cell>
          <cell r="CC1028" t="str">
            <v>วชิราภรณ์</v>
          </cell>
          <cell r="CD1028" t="str">
            <v>นายประสาน เย็นทรวง</v>
          </cell>
          <cell r="CL1028">
            <v>243902</v>
          </cell>
          <cell r="CT1028">
            <v>243902</v>
          </cell>
        </row>
        <row r="1029">
          <cell r="B1029">
            <v>2501</v>
          </cell>
          <cell r="C1029">
            <v>1025</v>
          </cell>
          <cell r="D1029">
            <v>25</v>
          </cell>
          <cell r="E1029">
            <v>1</v>
          </cell>
          <cell r="F1029">
            <v>2567</v>
          </cell>
          <cell r="G1029">
            <v>800061225184</v>
          </cell>
          <cell r="H1029" t="str">
            <v>นาย</v>
          </cell>
          <cell r="I1029" t="str">
            <v>ปฏิภาณ</v>
          </cell>
          <cell r="J1029" t="str">
            <v>อารีวงศ์</v>
          </cell>
          <cell r="K1029" t="str">
            <v>3 5002 00474 31 6</v>
          </cell>
          <cell r="L1029" t="str">
            <v>จอมทอง</v>
          </cell>
          <cell r="M1029" t="str">
            <v>เชียงใหม่ 3</v>
          </cell>
          <cell r="N1029">
            <v>8</v>
          </cell>
          <cell r="O1029" t="str">
            <v>องค์กรชุมชน (รายบุคคล)</v>
          </cell>
          <cell r="P1029" t="str">
            <v>1.บุคคลค้ำประกัน</v>
          </cell>
          <cell r="S1029" t="str">
            <v>จังหวัดฮอด</v>
          </cell>
          <cell r="T1029" t="str">
            <v>ผบ23</v>
          </cell>
          <cell r="U1029">
            <v>2564</v>
          </cell>
          <cell r="V1029" t="str">
            <v>ผบ42</v>
          </cell>
          <cell r="W1029">
            <v>2564</v>
          </cell>
          <cell r="AA1029">
            <v>1</v>
          </cell>
          <cell r="AB1029">
            <v>6</v>
          </cell>
          <cell r="AC1029">
            <v>2564</v>
          </cell>
          <cell r="BB1029" t="str">
            <v>สืบทรัพย์ 25/03/67//ลงผล 23/5/67//รายงานผล24/5/67</v>
          </cell>
          <cell r="BC1029" t="str">
            <v/>
          </cell>
          <cell r="BD1029" t="str">
            <v/>
          </cell>
          <cell r="BE1029" t="str">
            <v/>
          </cell>
          <cell r="BF1029" t="str">
            <v/>
          </cell>
          <cell r="BG1029" t="str">
            <v/>
          </cell>
          <cell r="BH1029" t="str">
            <v/>
          </cell>
          <cell r="BI1029" t="str">
            <v/>
          </cell>
          <cell r="BJ1029" t="str">
            <v/>
          </cell>
          <cell r="BK1029" t="str">
            <v/>
          </cell>
          <cell r="BL1029" t="str">
            <v/>
          </cell>
          <cell r="BM1029" t="str">
            <v/>
          </cell>
          <cell r="BN1029" t="str">
            <v/>
          </cell>
          <cell r="BO1029" t="str">
            <v/>
          </cell>
          <cell r="BP1029" t="str">
            <v/>
          </cell>
          <cell r="BQ1029" t="str">
            <v/>
          </cell>
          <cell r="BR1029" t="str">
            <v/>
          </cell>
          <cell r="BS1029" t="str">
            <v/>
          </cell>
          <cell r="BT1029" t="str">
            <v>นายปฏิภาณ อารีวงศ์</v>
          </cell>
          <cell r="BU1029">
            <v>883263011654</v>
          </cell>
          <cell r="BV1029" t="str">
            <v>1.นายปฏิภาณ อารีวงศ์
4.นางสาวปราณี อารีวงศ์
2.นางสาวปรานอม ใจเฮียง
3.นางสาวมาลี เตชะตา</v>
          </cell>
          <cell r="BW1029" t="str">
            <v>จำเลยที่ 1
คู่สมรสจำเลยที่ 1
จำเลยที่ 2
จำเลยที่ 3</v>
          </cell>
          <cell r="BX1029" t="str">
            <v xml:space="preserve">3-5002-00474-31-6
3-5002-00010-56-5
3-5002-00671-54-5
3-5002-00668-21-8
</v>
          </cell>
          <cell r="BY102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9" t="str">
            <v>ไม่พบ</v>
          </cell>
          <cell r="CB1029">
            <v>4</v>
          </cell>
          <cell r="CD1029" t="str">
            <v>นายปฏิภาณ อารีวงศ์</v>
          </cell>
        </row>
        <row r="1030">
          <cell r="B1030">
            <v>2502</v>
          </cell>
          <cell r="C1030">
            <v>1026</v>
          </cell>
          <cell r="D1030">
            <v>25</v>
          </cell>
          <cell r="E1030">
            <v>1</v>
          </cell>
          <cell r="F1030">
            <v>2567</v>
          </cell>
          <cell r="G1030">
            <v>800067645252</v>
          </cell>
          <cell r="H1030" t="str">
            <v>นาง</v>
          </cell>
          <cell r="I1030" t="str">
            <v>สุพรรณ</v>
          </cell>
          <cell r="J1030" t="str">
            <v>ปิ่นแก้ว</v>
          </cell>
          <cell r="K1030" t="str">
            <v>3 5016 00191 58 4</v>
          </cell>
          <cell r="L1030" t="str">
            <v>ฮอด</v>
          </cell>
          <cell r="M1030" t="str">
            <v>เชียงใหม่ 3</v>
          </cell>
          <cell r="N1030">
            <v>8</v>
          </cell>
          <cell r="O1030" t="str">
            <v>ธนาคารประชาชน</v>
          </cell>
          <cell r="P1030" t="str">
            <v>1.บุคคลค้ำประกัน</v>
          </cell>
          <cell r="S1030" t="str">
            <v>จังหวัดฮอด</v>
          </cell>
          <cell r="T1030" t="str">
            <v>ผบ.E175</v>
          </cell>
          <cell r="U1030">
            <v>2563</v>
          </cell>
          <cell r="V1030" t="str">
            <v>ผบE378</v>
          </cell>
          <cell r="W1030">
            <v>2563</v>
          </cell>
          <cell r="AA1030">
            <v>24</v>
          </cell>
          <cell r="AB1030">
            <v>9</v>
          </cell>
          <cell r="AC1030">
            <v>2563</v>
          </cell>
          <cell r="BB1030" t="str">
            <v>สืบทรัพย์ (คำสั่ง 25/1/2567) //(รายงานวันที่ 22/8/67)</v>
          </cell>
          <cell r="BC1030">
            <v>1800</v>
          </cell>
          <cell r="BD1030">
            <v>24</v>
          </cell>
          <cell r="BE1030">
            <v>1</v>
          </cell>
          <cell r="BF1030">
            <v>2568</v>
          </cell>
          <cell r="BG1030">
            <v>0</v>
          </cell>
          <cell r="BH1030" t="str">
            <v>-</v>
          </cell>
          <cell r="BI1030" t="str">
            <v>-</v>
          </cell>
          <cell r="BJ1030" t="str">
            <v>-</v>
          </cell>
          <cell r="BK1030">
            <v>0</v>
          </cell>
          <cell r="BL1030">
            <v>1170</v>
          </cell>
          <cell r="BM1030">
            <v>0</v>
          </cell>
          <cell r="BN1030" t="str">
            <v/>
          </cell>
          <cell r="BO1030" t="str">
            <v/>
          </cell>
          <cell r="BP1030" t="str">
            <v/>
          </cell>
          <cell r="BQ1030" t="str">
            <v>-</v>
          </cell>
          <cell r="BR1030" t="str">
            <v>-</v>
          </cell>
          <cell r="BS1030" t="str">
            <v>-</v>
          </cell>
          <cell r="BT1030" t="str">
            <v>นางสุพรรณ ปิ่นแก้ว</v>
          </cell>
          <cell r="BU1030">
            <v>883263011115</v>
          </cell>
          <cell r="BV1030" t="str">
            <v>1.นางสุพรรณ ปิ่นแก้ว
2.นายจันทร์สม ปิ่นแก้ว
3.นายปรีชา ศรีนวน
4.นางแดง ศรนวน
5.นางแจ่มจันทร์ แดงไฟ
6.นายโปรด แดงไฟ</v>
          </cell>
          <cell r="BW1030" t="str">
            <v>จำเลยที่ 1
คู่สมรสจำเลยที่ 1
จำเลยที่ 2
คู่สมรสจำเลยที่ 2
จำเลยที่ 3
คู่สมรสจำเลยที่ 3</v>
          </cell>
          <cell r="BX1030" t="str">
            <v>3-5016-00191-58-4
3-5016-00191-57-5
3-9206-00679-84-1
3-5016-00048-06-4
3-5002-00114-33-6
3-5007-00058-39-7</v>
          </cell>
          <cell r="BY103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30" t="str">
            <v>ไม่พบ</v>
          </cell>
          <cell r="CC1030" t="str">
            <v>ปฏิยุทธ์</v>
          </cell>
          <cell r="CL1030">
            <v>243880</v>
          </cell>
          <cell r="CT1030">
            <v>243880</v>
          </cell>
        </row>
        <row r="1031">
          <cell r="B1031">
            <v>2503</v>
          </cell>
          <cell r="C1031">
            <v>1027</v>
          </cell>
          <cell r="D1031">
            <v>25</v>
          </cell>
          <cell r="E1031">
            <v>1</v>
          </cell>
          <cell r="F1031">
            <v>2567</v>
          </cell>
          <cell r="G1031">
            <v>800085273913</v>
          </cell>
          <cell r="H1031" t="str">
            <v>นาย</v>
          </cell>
          <cell r="I1031" t="str">
            <v>ภัทรพล</v>
          </cell>
          <cell r="J1031" t="str">
            <v>แก้ววงศ์</v>
          </cell>
          <cell r="K1031" t="str">
            <v>1 5016 00057 59 8</v>
          </cell>
          <cell r="L1031" t="str">
            <v>ฮอด</v>
          </cell>
          <cell r="M1031" t="str">
            <v>เชียงใหม่ 3</v>
          </cell>
          <cell r="N1031">
            <v>8</v>
          </cell>
          <cell r="O1031" t="str">
            <v>ธนาคารประชาชน</v>
          </cell>
          <cell r="P1031" t="str">
            <v>1.บุคคลค้ำประกัน</v>
          </cell>
          <cell r="S1031" t="str">
            <v>จังหวัดฮอด</v>
          </cell>
          <cell r="T1031" t="str">
            <v>ผบE170</v>
          </cell>
          <cell r="U1031">
            <v>2563</v>
          </cell>
          <cell r="V1031" t="str">
            <v>ผบE285</v>
          </cell>
          <cell r="W1031">
            <v>2563</v>
          </cell>
          <cell r="AA1031">
            <v>3</v>
          </cell>
          <cell r="AB1031">
            <v>9</v>
          </cell>
          <cell r="AC1031">
            <v>2563</v>
          </cell>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930</v>
          </cell>
          <cell r="BM1031">
            <v>0</v>
          </cell>
          <cell r="BN1031" t="str">
            <v/>
          </cell>
          <cell r="BO1031" t="str">
            <v/>
          </cell>
          <cell r="BP1031" t="str">
            <v/>
          </cell>
          <cell r="BQ1031" t="str">
            <v>-</v>
          </cell>
          <cell r="BR1031" t="str">
            <v>-</v>
          </cell>
          <cell r="BS1031" t="str">
            <v>-</v>
          </cell>
          <cell r="BT1031" t="str">
            <v>นายภัทรพล แก้ววงศ์</v>
          </cell>
          <cell r="BU1031">
            <v>883263011116</v>
          </cell>
          <cell r="BV1031" t="str">
            <v>1.นายภัทรพล แก้ววงศ์
2.นายณฐกร เสนะจุติ
3.นางสาวธนัธพร แก้วคำ</v>
          </cell>
          <cell r="BW1031" t="str">
            <v>จำเลยที่ 1
จำเลยที่ 2
จำเลยที่ 3</v>
          </cell>
          <cell r="BX1031" t="str">
            <v>1-5016-00057-59-8
1-5099-70118-61-1
3-5002-00142-33-0</v>
          </cell>
          <cell r="BY103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1" t="str">
            <v>ไม่พบ</v>
          </cell>
          <cell r="CC1031" t="str">
            <v>ปฏิยุทธ์</v>
          </cell>
          <cell r="CL1031">
            <v>243880</v>
          </cell>
          <cell r="CT1031">
            <v>243880</v>
          </cell>
        </row>
        <row r="1032">
          <cell r="B1032">
            <v>2504</v>
          </cell>
          <cell r="C1032">
            <v>1028</v>
          </cell>
          <cell r="D1032">
            <v>25</v>
          </cell>
          <cell r="E1032">
            <v>1</v>
          </cell>
          <cell r="F1032">
            <v>2567</v>
          </cell>
          <cell r="G1032">
            <v>800089733847</v>
          </cell>
          <cell r="H1032" t="str">
            <v>นาย</v>
          </cell>
          <cell r="I1032" t="str">
            <v>ปวเรศวร์</v>
          </cell>
          <cell r="J1032" t="str">
            <v>แสนใจบาล</v>
          </cell>
          <cell r="K1032" t="str">
            <v>1 5099 00179 52 1</v>
          </cell>
          <cell r="L1032" t="str">
            <v>ฮอด</v>
          </cell>
          <cell r="M1032" t="str">
            <v>เชียงใหม่ 3</v>
          </cell>
          <cell r="N1032">
            <v>8</v>
          </cell>
          <cell r="O1032" t="str">
            <v>แก้ไขหนี้นอกระบบ</v>
          </cell>
          <cell r="P1032" t="str">
            <v>1.บุคคลค้ำประกัน</v>
          </cell>
          <cell r="S1032" t="str">
            <v>จังหวัดฮอด</v>
          </cell>
          <cell r="T1032" t="str">
            <v>ผบE198</v>
          </cell>
          <cell r="U1032">
            <v>2563</v>
          </cell>
          <cell r="V1032" t="str">
            <v>ผบE325</v>
          </cell>
          <cell r="W1032">
            <v>2563</v>
          </cell>
          <cell r="X1032">
            <v>9</v>
          </cell>
          <cell r="Y1032">
            <v>9</v>
          </cell>
          <cell r="Z1032">
            <v>2563</v>
          </cell>
          <cell r="BB1032" t="str">
            <v>สืบทรัพย์ (คำสั่ง 25/1/2567) //(รายงานวันที่ 22/8/67)</v>
          </cell>
          <cell r="BC1032">
            <v>900</v>
          </cell>
          <cell r="BD1032">
            <v>24</v>
          </cell>
          <cell r="BE1032">
            <v>1</v>
          </cell>
          <cell r="BF1032">
            <v>2568</v>
          </cell>
          <cell r="BG1032">
            <v>0</v>
          </cell>
          <cell r="BH1032" t="str">
            <v>-</v>
          </cell>
          <cell r="BI1032" t="str">
            <v>-</v>
          </cell>
          <cell r="BJ1032" t="str">
            <v>-</v>
          </cell>
          <cell r="BK1032">
            <v>0</v>
          </cell>
          <cell r="BL1032">
            <v>1105</v>
          </cell>
          <cell r="BM1032">
            <v>0</v>
          </cell>
          <cell r="BN1032" t="str">
            <v/>
          </cell>
          <cell r="BO1032" t="str">
            <v/>
          </cell>
          <cell r="BP1032" t="str">
            <v/>
          </cell>
          <cell r="BQ1032" t="str">
            <v>-</v>
          </cell>
          <cell r="BR1032" t="str">
            <v>-</v>
          </cell>
          <cell r="BS1032" t="str">
            <v>-</v>
          </cell>
          <cell r="BT1032" t="str">
            <v>นายปวเรศวร์ แสนใจบาล</v>
          </cell>
          <cell r="BU1032">
            <v>883263011114</v>
          </cell>
          <cell r="BV1032" t="str">
            <v>1.นางแจ่มจันทร์ แดงไฟ
2.นายสุนทร อุทิศลาภผล
3.นางแสงหล้า อุทิศลาภผล</v>
          </cell>
          <cell r="BW1032" t="str">
            <v>จำเลยที่ 1
จำเลยที่ 2
คู่สมรสจำเลยที่ 2</v>
          </cell>
          <cell r="BX1032" t="str">
            <v>3-5002-00114-33-6
2-5003-00023-53-9
2-5003-00032-71-6</v>
          </cell>
          <cell r="BY1032"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2" t="str">
            <v>ไม่พบ</v>
          </cell>
          <cell r="CC1032" t="str">
            <v>ปฏิยุทธ์</v>
          </cell>
          <cell r="CL1032">
            <v>243880</v>
          </cell>
          <cell r="CT1032">
            <v>243880</v>
          </cell>
        </row>
        <row r="1033">
          <cell r="B1033">
            <v>2505</v>
          </cell>
          <cell r="C1033">
            <v>1029</v>
          </cell>
          <cell r="D1033">
            <v>25</v>
          </cell>
          <cell r="E1033">
            <v>1</v>
          </cell>
          <cell r="F1033">
            <v>2567</v>
          </cell>
          <cell r="G1033">
            <v>800032481510</v>
          </cell>
          <cell r="H1033" t="str">
            <v>นาง</v>
          </cell>
          <cell r="I1033" t="str">
            <v>บัวแก้ว</v>
          </cell>
          <cell r="J1033" t="str">
            <v>ปิ่นแก้ว</v>
          </cell>
          <cell r="K1033" t="str">
            <v>8 5076 73000 01 7</v>
          </cell>
          <cell r="L1033" t="str">
            <v>ฮอด</v>
          </cell>
          <cell r="M1033" t="str">
            <v>เชียงใหม่ 3</v>
          </cell>
          <cell r="N1033">
            <v>8</v>
          </cell>
          <cell r="O1033" t="str">
            <v>ธนาคารประชาชน</v>
          </cell>
          <cell r="P1033" t="str">
            <v>1.บุคคลค้ำประกัน</v>
          </cell>
          <cell r="S1033" t="str">
            <v>จังหวัดฮอด</v>
          </cell>
          <cell r="T1033" t="str">
            <v>ผบ.598</v>
          </cell>
          <cell r="U1033">
            <v>2558</v>
          </cell>
          <cell r="V1033">
            <v>630</v>
          </cell>
          <cell r="W1033">
            <v>2558</v>
          </cell>
          <cell r="AA1033">
            <v>28</v>
          </cell>
          <cell r="AB1033">
            <v>12</v>
          </cell>
          <cell r="AC1033">
            <v>2558</v>
          </cell>
          <cell r="BB1033" t="str">
            <v>สืบทรัพย์ (คำสั่ง 25/1/2567) //(รายงานวันที่ 4/9/67)</v>
          </cell>
          <cell r="BC1033">
            <v>600</v>
          </cell>
          <cell r="BD1033">
            <v>24</v>
          </cell>
          <cell r="BE1033">
            <v>1</v>
          </cell>
          <cell r="BF1033">
            <v>2568</v>
          </cell>
          <cell r="BG1033">
            <v>0</v>
          </cell>
          <cell r="BH1033" t="str">
            <v>-</v>
          </cell>
          <cell r="BI1033" t="str">
            <v>-</v>
          </cell>
          <cell r="BJ1033" t="str">
            <v>-</v>
          </cell>
          <cell r="BK1033">
            <v>0</v>
          </cell>
          <cell r="BL1033">
            <v>740</v>
          </cell>
          <cell r="BM1033">
            <v>0</v>
          </cell>
          <cell r="BN1033" t="str">
            <v/>
          </cell>
          <cell r="BO1033" t="str">
            <v/>
          </cell>
          <cell r="BP1033" t="str">
            <v/>
          </cell>
          <cell r="BQ1033" t="str">
            <v>-</v>
          </cell>
          <cell r="BR1033" t="str">
            <v>-</v>
          </cell>
          <cell r="BS1033" t="str">
            <v>-</v>
          </cell>
          <cell r="BT1033" t="str">
            <v>นางบัวแก้ว ปิ่นแก้ว</v>
          </cell>
          <cell r="BU1033">
            <v>82378010232</v>
          </cell>
          <cell r="BV1033" t="str">
            <v>1.นางบัวแก้ว ปิ่นแก้ว
2.นายอนวัช หมื่นรังษี</v>
          </cell>
          <cell r="BW1033" t="str">
            <v>จำเลยที่ 1
จำเลยที่ 2</v>
          </cell>
          <cell r="BX1033" t="str">
            <v>8-5076-73000-01-7
3-5016-00297-88-9</v>
          </cell>
          <cell r="BY1033" t="str">
            <v>-ไม่พบว่ามีกรรมสิทธิ์ในที่ดิน อ.ฮอด จ.เชียงใหม่
-พบว่ามีกรรมสิทธิ์ในที่ดินโฉนดเลขที่ 649,725 อ.ฮอด จ.เชียงใหม่ (ปลอดจำนองทั้ง 2)</v>
          </cell>
          <cell r="BZ1033" t="str">
            <v>พบ</v>
          </cell>
          <cell r="CC1033" t="str">
            <v>ปฏิยุทธ์</v>
          </cell>
          <cell r="CL1033">
            <v>243880</v>
          </cell>
          <cell r="CT1033">
            <v>243880</v>
          </cell>
        </row>
        <row r="1034">
          <cell r="B1034">
            <v>2506</v>
          </cell>
          <cell r="C1034">
            <v>1030</v>
          </cell>
          <cell r="D1034">
            <v>25</v>
          </cell>
          <cell r="E1034">
            <v>1</v>
          </cell>
          <cell r="F1034">
            <v>2567</v>
          </cell>
          <cell r="G1034">
            <v>800066723373</v>
          </cell>
          <cell r="H1034" t="str">
            <v>นาง</v>
          </cell>
          <cell r="I1034" t="str">
            <v>คำมูล</v>
          </cell>
          <cell r="J1034" t="str">
            <v>สร้อยฟ้า</v>
          </cell>
          <cell r="K1034" t="str">
            <v>3 5016 00164 37 4</v>
          </cell>
          <cell r="L1034" t="str">
            <v>ฮอด</v>
          </cell>
          <cell r="M1034" t="str">
            <v>เชียงใหม่ 3</v>
          </cell>
          <cell r="N1034">
            <v>8</v>
          </cell>
          <cell r="O1034" t="str">
            <v>องค์กรชุมชนรายย่อย</v>
          </cell>
          <cell r="P1034" t="str">
            <v>1.บุคคลค้ำประกัน</v>
          </cell>
          <cell r="S1034" t="str">
            <v>จังหวัดฮอด</v>
          </cell>
          <cell r="T1034" t="str">
            <v>ผบE185</v>
          </cell>
          <cell r="U1034">
            <v>2563</v>
          </cell>
          <cell r="V1034" t="str">
            <v>ผบE310</v>
          </cell>
          <cell r="W1034">
            <v>2563</v>
          </cell>
          <cell r="AA1034">
            <v>9</v>
          </cell>
          <cell r="AB1034">
            <v>9</v>
          </cell>
          <cell r="AC1034">
            <v>2563</v>
          </cell>
          <cell r="BB1034" t="str">
            <v>สืบทรัพย์ (คำสั่ง 25/1/2567) //(รายงานวันที่ 4/9/67)</v>
          </cell>
          <cell r="BC1034">
            <v>1500</v>
          </cell>
          <cell r="BD1034">
            <v>24</v>
          </cell>
          <cell r="BE1034">
            <v>1</v>
          </cell>
          <cell r="BF1034">
            <v>2568</v>
          </cell>
          <cell r="BG1034">
            <v>0</v>
          </cell>
          <cell r="BH1034" t="str">
            <v>-</v>
          </cell>
          <cell r="BI1034" t="str">
            <v>-</v>
          </cell>
          <cell r="BJ1034" t="str">
            <v>-</v>
          </cell>
          <cell r="BK1034">
            <v>0</v>
          </cell>
          <cell r="BL1034">
            <v>1460</v>
          </cell>
          <cell r="BM1034">
            <v>0</v>
          </cell>
          <cell r="BN1034" t="str">
            <v/>
          </cell>
          <cell r="BO1034" t="str">
            <v/>
          </cell>
          <cell r="BP1034" t="str">
            <v/>
          </cell>
          <cell r="BQ1034" t="str">
            <v>-</v>
          </cell>
          <cell r="BR1034" t="str">
            <v>-</v>
          </cell>
          <cell r="BS1034" t="str">
            <v>-</v>
          </cell>
          <cell r="BT1034" t="str">
            <v>นางคำมูล สร้อยฟ้า</v>
          </cell>
          <cell r="BU1034">
            <v>883263011169</v>
          </cell>
          <cell r="BV1034" t="str">
            <v>1.นางคำมูล สร้อยฟ้า
2.นางหวัน สร้อยฟ้า
3.นายเหลา สร้อยฟ้า
4.นางเพ็ญ สร้อยฟ้า
5.นางเกี๋ยงคำ สิงห์บัว</v>
          </cell>
          <cell r="BW1034" t="str">
            <v xml:space="preserve">จำเลยที่ 1
คู่สมรสจำเลยที่ 1
จำเลยที่ 2
คู่สมรสจำเลยที่ 2
จำเลยที่ 3
</v>
          </cell>
          <cell r="BX1034" t="str">
            <v>3-5016-00164-37-4
3-5016-00167-72-1
3-5016-00165-48-6
3-5016-00172-95-4
3-5016-00165-64-8</v>
          </cell>
          <cell r="BY1034"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BZ1034" t="str">
            <v>พบ</v>
          </cell>
          <cell r="CC1034" t="str">
            <v>ปฏิยุทธ์</v>
          </cell>
          <cell r="CL1034">
            <v>243880</v>
          </cell>
          <cell r="CT1034">
            <v>243880</v>
          </cell>
        </row>
        <row r="1035">
          <cell r="B1035">
            <v>2507</v>
          </cell>
          <cell r="C1035">
            <v>1031</v>
          </cell>
          <cell r="D1035">
            <v>25</v>
          </cell>
          <cell r="E1035">
            <v>1</v>
          </cell>
          <cell r="F1035">
            <v>2567</v>
          </cell>
          <cell r="G1035" t="str">
            <v>800067425804,
800067426711</v>
          </cell>
          <cell r="H1035" t="str">
            <v>นาง</v>
          </cell>
          <cell r="I1035" t="str">
            <v>แสงทอง</v>
          </cell>
          <cell r="J1035" t="str">
            <v>การบูรณ์</v>
          </cell>
          <cell r="K1035" t="str">
            <v>3 5016 00245 83 8</v>
          </cell>
          <cell r="L1035" t="str">
            <v>ฮอด</v>
          </cell>
          <cell r="M1035" t="str">
            <v>เชียงใหม่ 3</v>
          </cell>
          <cell r="N1035">
            <v>8</v>
          </cell>
          <cell r="O1035" t="str">
            <v>ธนาคารประชาชน</v>
          </cell>
          <cell r="P1035" t="str">
            <v>1.บุคคลค้ำประกัน</v>
          </cell>
          <cell r="S1035" t="str">
            <v>จังหวัดฮอด</v>
          </cell>
          <cell r="T1035" t="str">
            <v>ผบE179</v>
          </cell>
          <cell r="U1035">
            <v>2563</v>
          </cell>
          <cell r="V1035" t="str">
            <v>ผบE279</v>
          </cell>
          <cell r="W1035">
            <v>2563</v>
          </cell>
          <cell r="AA1035">
            <v>3</v>
          </cell>
          <cell r="AB1035">
            <v>9</v>
          </cell>
          <cell r="AC1035">
            <v>2563</v>
          </cell>
          <cell r="BC1035" t="str">
            <v/>
          </cell>
          <cell r="BD1035" t="str">
            <v/>
          </cell>
          <cell r="BE1035" t="str">
            <v/>
          </cell>
          <cell r="BF1035" t="str">
            <v/>
          </cell>
          <cell r="BG1035" t="str">
            <v/>
          </cell>
          <cell r="BH1035" t="str">
            <v/>
          </cell>
          <cell r="BI1035" t="str">
            <v/>
          </cell>
          <cell r="BJ1035" t="str">
            <v/>
          </cell>
          <cell r="BK1035" t="str">
            <v/>
          </cell>
          <cell r="BL1035" t="str">
            <v/>
          </cell>
          <cell r="BM1035" t="str">
            <v/>
          </cell>
          <cell r="BN1035" t="str">
            <v/>
          </cell>
          <cell r="BO1035" t="str">
            <v/>
          </cell>
          <cell r="BP1035" t="str">
            <v/>
          </cell>
          <cell r="BQ1035" t="str">
            <v/>
          </cell>
          <cell r="BR1035" t="str">
            <v/>
          </cell>
          <cell r="BS1035" t="str">
            <v/>
          </cell>
          <cell r="BT1035" t="str">
            <v>นางแสงทอง การบูรณ์</v>
          </cell>
          <cell r="BU1035">
            <v>883263011170</v>
          </cell>
          <cell r="CD1035" t="str">
            <v>นางแสงทอง การบูรณ์</v>
          </cell>
        </row>
        <row r="1036">
          <cell r="B1036">
            <v>2508</v>
          </cell>
          <cell r="C1036">
            <v>1032</v>
          </cell>
          <cell r="D1036">
            <v>25</v>
          </cell>
          <cell r="E1036">
            <v>1</v>
          </cell>
          <cell r="F1036">
            <v>2567</v>
          </cell>
          <cell r="G1036">
            <v>800038602036</v>
          </cell>
          <cell r="H1036" t="str">
            <v>นาย</v>
          </cell>
          <cell r="I1036" t="str">
            <v>ไชยยา</v>
          </cell>
          <cell r="J1036" t="str">
            <v>ยืนยง</v>
          </cell>
          <cell r="K1036" t="str">
            <v>3 5099 00676 36 0</v>
          </cell>
          <cell r="L1036" t="str">
            <v>ฮอด</v>
          </cell>
          <cell r="M1036" t="str">
            <v>เชียงใหม่ 3</v>
          </cell>
          <cell r="N1036">
            <v>8</v>
          </cell>
          <cell r="O1036" t="str">
            <v>ธนาคารประชาชน</v>
          </cell>
          <cell r="P1036" t="str">
            <v>1.บุคคลค้ำประกัน</v>
          </cell>
          <cell r="S1036" t="str">
            <v>จังหวัดฮอด</v>
          </cell>
          <cell r="T1036" t="str">
            <v>ผบ.259</v>
          </cell>
          <cell r="U1036">
            <v>2560</v>
          </cell>
          <cell r="V1036" t="str">
            <v>ผบ.334</v>
          </cell>
          <cell r="W1036">
            <v>2560</v>
          </cell>
          <cell r="X1036">
            <v>25</v>
          </cell>
          <cell r="Y1036">
            <v>7</v>
          </cell>
          <cell r="Z1036">
            <v>2560</v>
          </cell>
          <cell r="BB1036" t="str">
            <v>สืบทรัพย์ (คำสั่ง 25/1/2567) //(รายงานวันที่ 4/9/67)</v>
          </cell>
          <cell r="BC1036">
            <v>1200</v>
          </cell>
          <cell r="BD1036">
            <v>24</v>
          </cell>
          <cell r="BE1036">
            <v>1</v>
          </cell>
          <cell r="BF1036">
            <v>2568</v>
          </cell>
          <cell r="BG1036">
            <v>0</v>
          </cell>
          <cell r="BH1036" t="str">
            <v>-</v>
          </cell>
          <cell r="BI1036" t="str">
            <v>-</v>
          </cell>
          <cell r="BJ1036" t="str">
            <v>-</v>
          </cell>
          <cell r="BK1036">
            <v>0</v>
          </cell>
          <cell r="BL1036">
            <v>1430</v>
          </cell>
          <cell r="BM1036">
            <v>0</v>
          </cell>
          <cell r="BN1036" t="str">
            <v/>
          </cell>
          <cell r="BO1036" t="str">
            <v/>
          </cell>
          <cell r="BP1036" t="str">
            <v/>
          </cell>
          <cell r="BQ1036" t="str">
            <v>-</v>
          </cell>
          <cell r="BR1036" t="str">
            <v>-</v>
          </cell>
          <cell r="BS1036" t="str">
            <v>-</v>
          </cell>
          <cell r="BT1036" t="str">
            <v>นายไชยยา ยืนยง</v>
          </cell>
          <cell r="BU1036">
            <v>0</v>
          </cell>
          <cell r="BV1036" t="str">
            <v>1.นายธีร์ ยืนยง
2.นางสาวสุพัตรา แสนวงศ์มา
3.นายคงศักดิ์ จันทร์เขียว
4.นางรุ่งอรุณ วงศ์สาแ</v>
          </cell>
          <cell r="BW1036" t="str">
            <v>จำเลยที่ 1
คู่สมรสจำเลยที่1
จำเลยที่ 2
จำเลยที่ 3</v>
          </cell>
          <cell r="BX1036" t="str">
            <v>3-5099-00676-36-0
3-5016-00139-14-1
1-5099-00145-29-5
3-1006-01206-21-9</v>
          </cell>
          <cell r="BY1036"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BZ1036" t="str">
            <v>พบ</v>
          </cell>
          <cell r="CC1036" t="str">
            <v>ปฏิยุทธ์</v>
          </cell>
          <cell r="CL1036">
            <v>243880</v>
          </cell>
          <cell r="CT1036">
            <v>243880</v>
          </cell>
        </row>
        <row r="1037">
          <cell r="B1037">
            <v>2509</v>
          </cell>
          <cell r="C1037">
            <v>1033</v>
          </cell>
          <cell r="D1037">
            <v>25</v>
          </cell>
          <cell r="E1037">
            <v>1</v>
          </cell>
          <cell r="F1037">
            <v>2567</v>
          </cell>
          <cell r="G1037">
            <v>800067426711</v>
          </cell>
          <cell r="H1037" t="str">
            <v>นาย</v>
          </cell>
          <cell r="I1037" t="str">
            <v>เกรียงไกร</v>
          </cell>
          <cell r="J1037" t="str">
            <v>กันทะคำ</v>
          </cell>
          <cell r="K1037" t="str">
            <v>1 5002 00118 70 0</v>
          </cell>
          <cell r="L1037" t="str">
            <v>ฮอด</v>
          </cell>
          <cell r="M1037" t="str">
            <v>เชียงใหม่ 3</v>
          </cell>
          <cell r="N1037">
            <v>8</v>
          </cell>
          <cell r="O1037" t="str">
            <v>ธนาคารประชาชน</v>
          </cell>
          <cell r="P1037" t="str">
            <v>1.บุคคลค้ำประกัน</v>
          </cell>
          <cell r="S1037" t="str">
            <v>จังหวัดฮอด</v>
          </cell>
          <cell r="T1037" t="str">
            <v>ผบE178</v>
          </cell>
          <cell r="U1037">
            <v>2563</v>
          </cell>
          <cell r="V1037" t="str">
            <v>ผบE278</v>
          </cell>
          <cell r="W1037">
            <v>2563</v>
          </cell>
          <cell r="AA1037">
            <v>3</v>
          </cell>
          <cell r="AB1037">
            <v>9</v>
          </cell>
          <cell r="AC1037">
            <v>2563</v>
          </cell>
          <cell r="BB1037" t="str">
            <v>สืบทรัพย์ (คำสั่ง 25/1/2567) //(รายงานวันที่ 4/9/67)</v>
          </cell>
          <cell r="BC1037">
            <v>1500</v>
          </cell>
          <cell r="BD1037">
            <v>24</v>
          </cell>
          <cell r="BE1037">
            <v>1</v>
          </cell>
          <cell r="BF1037">
            <v>2568</v>
          </cell>
          <cell r="BG1037">
            <v>0</v>
          </cell>
          <cell r="BH1037" t="str">
            <v>-</v>
          </cell>
          <cell r="BI1037" t="str">
            <v>-</v>
          </cell>
          <cell r="BJ1037" t="str">
            <v>-</v>
          </cell>
          <cell r="BK1037">
            <v>0</v>
          </cell>
          <cell r="BL1037">
            <v>1565</v>
          </cell>
          <cell r="BM1037">
            <v>0</v>
          </cell>
          <cell r="BN1037" t="str">
            <v/>
          </cell>
          <cell r="BO1037" t="str">
            <v/>
          </cell>
          <cell r="BP1037" t="str">
            <v/>
          </cell>
          <cell r="BQ1037" t="str">
            <v>-</v>
          </cell>
          <cell r="BR1037" t="str">
            <v>-</v>
          </cell>
          <cell r="BS1037" t="str">
            <v>-</v>
          </cell>
          <cell r="BT1037" t="str">
            <v>นายเกรียงไกร กันทะคำ</v>
          </cell>
          <cell r="BU1037">
            <v>883263011157</v>
          </cell>
          <cell r="BV1037" t="str">
            <v>นายเกียงไกร กันทะคำ
นางแสงทอง การบูรณ์
นายวิชิต บัวงัว
นายพินิจ บุญทาหมู
นางสาวอริสา ม่วงมา</v>
          </cell>
          <cell r="BW1037" t="str">
            <v>จำเลยที่ 1 
จำเลยที่ 2
คู่สมรสจำเลยที่ 2
จำเลยที่ 3
คู่สมรสจำเลยที่ 3</v>
          </cell>
          <cell r="BX1037" t="str">
            <v>1-5002-00118-70-0
3-5016-00245-83-8
3-5016-00249-21-3
3-5016-00087-05-1
3-5007-00517-34-1</v>
          </cell>
          <cell r="BY1037"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BZ1037" t="str">
            <v>พบ</v>
          </cell>
          <cell r="CC1037" t="str">
            <v>ปฏิยุทธ์</v>
          </cell>
          <cell r="CL1037">
            <v>243880</v>
          </cell>
          <cell r="CT1037">
            <v>243880</v>
          </cell>
        </row>
        <row r="1038">
          <cell r="B1038">
            <v>2510</v>
          </cell>
          <cell r="C1038">
            <v>1034</v>
          </cell>
          <cell r="D1038">
            <v>25</v>
          </cell>
          <cell r="E1038">
            <v>1</v>
          </cell>
          <cell r="F1038">
            <v>2567</v>
          </cell>
          <cell r="G1038">
            <v>800015506648</v>
          </cell>
          <cell r="H1038" t="str">
            <v>นาง</v>
          </cell>
          <cell r="I1038" t="str">
            <v xml:space="preserve">รัตนา </v>
          </cell>
          <cell r="J1038" t="str">
            <v>แก้วบุญเรือง</v>
          </cell>
          <cell r="K1038" t="str">
            <v>3 5002 00543 28 8</v>
          </cell>
          <cell r="L1038" t="str">
            <v>ฮอด</v>
          </cell>
          <cell r="M1038" t="str">
            <v>เชียงใหม่ 3</v>
          </cell>
          <cell r="N1038">
            <v>8</v>
          </cell>
          <cell r="O1038" t="str">
            <v>ธนาคารประชาชน</v>
          </cell>
          <cell r="P1038" t="str">
            <v>1.บุคคลค้ำประกัน</v>
          </cell>
          <cell r="S1038" t="str">
            <v>จังหวัดฮอด</v>
          </cell>
          <cell r="T1038" t="str">
            <v>ผบ.748</v>
          </cell>
          <cell r="U1038">
            <v>2558</v>
          </cell>
          <cell r="V1038" t="str">
            <v>ผบ.142</v>
          </cell>
          <cell r="W1038">
            <v>2559</v>
          </cell>
          <cell r="AA1038">
            <v>8</v>
          </cell>
          <cell r="AB1038">
            <v>4</v>
          </cell>
          <cell r="AC1038">
            <v>2559</v>
          </cell>
          <cell r="BB1038" t="str">
            <v>สืบทรัพย์ (คำสั่ง 25/1/2567) //(รายงานวันที่ 4/9/67)</v>
          </cell>
          <cell r="BC1038">
            <v>1800</v>
          </cell>
          <cell r="BD1038">
            <v>24</v>
          </cell>
          <cell r="BE1038">
            <v>1</v>
          </cell>
          <cell r="BF1038">
            <v>2568</v>
          </cell>
          <cell r="BG1038">
            <v>0</v>
          </cell>
          <cell r="BH1038" t="str">
            <v>-</v>
          </cell>
          <cell r="BI1038" t="str">
            <v>-</v>
          </cell>
          <cell r="BJ1038" t="str">
            <v>-</v>
          </cell>
          <cell r="BK1038">
            <v>0</v>
          </cell>
          <cell r="BL1038">
            <v>2960</v>
          </cell>
          <cell r="BM1038">
            <v>0</v>
          </cell>
          <cell r="BN1038" t="str">
            <v/>
          </cell>
          <cell r="BO1038" t="str">
            <v/>
          </cell>
          <cell r="BP1038" t="str">
            <v/>
          </cell>
          <cell r="BQ1038" t="str">
            <v>-</v>
          </cell>
          <cell r="BR1038" t="str">
            <v>-</v>
          </cell>
          <cell r="BS1038" t="str">
            <v>-</v>
          </cell>
          <cell r="BT1038" t="str">
            <v>นางรัตนา  แก้วบุญเรือง</v>
          </cell>
          <cell r="BU1038">
            <v>823758010653</v>
          </cell>
          <cell r="BV1038"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8" t="str">
            <v>จำเลยที่ 1
คู่สมรสจำเลยที่ 1
จำเลยที่ 2
คู่สมรสจำเลยที่ 2
จำเลยที่ 3
คู่สมรสจำเลยที่ 3</v>
          </cell>
          <cell r="BX1038" t="str">
            <v>3-5002-00543-28-8
3-5002-00553-66-6
3-5002-00576-71-2
3-5106-00630-23-4
3-5002-00588-79-6
3-5002-00484-38-9</v>
          </cell>
          <cell r="BY1038"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BZ1038" t="str">
            <v>พบ</v>
          </cell>
          <cell r="CC1038" t="str">
            <v>ปฏิยุทธ์</v>
          </cell>
          <cell r="CL1038">
            <v>243880</v>
          </cell>
          <cell r="CT1038">
            <v>243880</v>
          </cell>
        </row>
        <row r="1039">
          <cell r="B1039">
            <v>2511</v>
          </cell>
          <cell r="C1039">
            <v>1035</v>
          </cell>
          <cell r="G1039">
            <v>800088794261</v>
          </cell>
          <cell r="H1039" t="str">
            <v>นาง</v>
          </cell>
          <cell r="I1039" t="str">
            <v>ไพลิน</v>
          </cell>
          <cell r="J1039" t="str">
            <v>พรหมมะ</v>
          </cell>
          <cell r="K1039" t="str">
            <v>3 5015 00277 28 2</v>
          </cell>
          <cell r="L1039" t="str">
            <v>บิ๊กซี หางดง</v>
          </cell>
          <cell r="M1039" t="str">
            <v>เชียงใหม่ 3</v>
          </cell>
          <cell r="N1039">
            <v>8</v>
          </cell>
          <cell r="O1039" t="str">
            <v>ธนาคารประชาชน</v>
          </cell>
          <cell r="P1039" t="str">
            <v>1.บุคคลค้ำประกัน</v>
          </cell>
          <cell r="S1039" t="str">
            <v>แขวงเชียงใหม่</v>
          </cell>
          <cell r="T1039" t="str">
            <v>ผบ828</v>
          </cell>
          <cell r="U1039">
            <v>2564</v>
          </cell>
          <cell r="V1039" t="str">
            <v>ผบ1041</v>
          </cell>
          <cell r="W1039">
            <v>2564</v>
          </cell>
          <cell r="X1039">
            <v>6</v>
          </cell>
          <cell r="Y1039">
            <v>7</v>
          </cell>
          <cell r="Z1039">
            <v>2564</v>
          </cell>
          <cell r="BB1039" t="str">
            <v>สืบทรัพย์ (คำสั่ง 21/2/2567) // รายงานวันที่ (9/8/2567)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นางไพลิน พรหมมะ</v>
          </cell>
          <cell r="BU1039">
            <v>883263011914</v>
          </cell>
          <cell r="BV1039" t="str">
            <v>นางรุ่งอรุณ วงศ์สา</v>
          </cell>
          <cell r="BW1039" t="str">
            <v>จำเลยที่ 1
คู่สมรสจำเลยที่ 1
จำเลยที่ 2
คู่สมรสจำเลยที่ 2
จำเลยที่ 3
คู่สมรสจำเลยที่ 3</v>
          </cell>
          <cell r="BX1039" t="str">
            <v>3-5015-00277-28-2
3-5012-00831-85-3
3-4199-00213-87-5
1-5101-00114-44-3
3-5015-00277-27-4
3-5015-00262-98-6</v>
          </cell>
          <cell r="BY1039"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9" t="str">
            <v>พบ</v>
          </cell>
          <cell r="CD1039" t="str">
            <v>นางไพรลิน พรหมมะ</v>
          </cell>
        </row>
        <row r="1040">
          <cell r="B1040">
            <v>2512</v>
          </cell>
          <cell r="C1040">
            <v>1036</v>
          </cell>
          <cell r="G1040">
            <v>800092495780</v>
          </cell>
          <cell r="H1040" t="str">
            <v>นาง</v>
          </cell>
          <cell r="I1040" t="str">
            <v>กาญจน์สุดา</v>
          </cell>
          <cell r="J1040" t="str">
            <v>พันธ์สมพงษ์</v>
          </cell>
          <cell r="K1040" t="str">
            <v>3 5804 00024 33 1</v>
          </cell>
          <cell r="L1040" t="str">
            <v>บิ๊กซี หางดง</v>
          </cell>
          <cell r="M1040" t="str">
            <v>เชียงใหม่ 3</v>
          </cell>
          <cell r="N1040">
            <v>8</v>
          </cell>
          <cell r="O1040" t="str">
            <v>แก้ไขปัญหาหนี้นอกระบบ PSA</v>
          </cell>
          <cell r="P1040" t="str">
            <v>1.บุคคลค้ำประกัน</v>
          </cell>
          <cell r="S1040" t="str">
            <v>แขวงลำปาง</v>
          </cell>
          <cell r="T1040" t="str">
            <v>ผบE1007</v>
          </cell>
          <cell r="U1040">
            <v>2565</v>
          </cell>
          <cell r="V1040" t="str">
            <v>ผบE1488</v>
          </cell>
          <cell r="W1040">
            <v>2565</v>
          </cell>
          <cell r="AA1040">
            <v>3</v>
          </cell>
          <cell r="AB1040">
            <v>5</v>
          </cell>
          <cell r="AC1040">
            <v>2565</v>
          </cell>
          <cell r="BB1040" t="str">
            <v>สืบทรัพย์ (คำสั่ง ) // รายงานวันที่ 26/7/2567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นางกาญจน์สุดา พันธ์สมพงษ์</v>
          </cell>
          <cell r="BU1040">
            <v>883263010789</v>
          </cell>
          <cell r="BV1040" t="str">
            <v>1.นางสาวกาญจน์สุดา พันธ์สมพงษ์
2.นายรวุฒิ อินดาวศ์</v>
          </cell>
          <cell r="BW1040" t="str">
            <v>จำเลยที่ 1
จำเลยที่ 2</v>
          </cell>
          <cell r="BX1040" t="str">
            <v>3-5804-00024-33-1
3-5099-00178-93-9</v>
          </cell>
          <cell r="BY1040"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40" t="str">
            <v>ไม่พบ</v>
          </cell>
          <cell r="CD1040" t="str">
            <v>นางกาญจน์สุดา พันธ์สมพงษ์</v>
          </cell>
        </row>
        <row r="1041">
          <cell r="B1041">
            <v>2513</v>
          </cell>
          <cell r="C1041">
            <v>1037</v>
          </cell>
          <cell r="G1041">
            <v>800086252718</v>
          </cell>
          <cell r="H1041" t="str">
            <v>นาย</v>
          </cell>
          <cell r="I1041" t="str">
            <v>มานพ</v>
          </cell>
          <cell r="J1041" t="str">
            <v>ศรีจันทร์แดง</v>
          </cell>
          <cell r="K1041" t="str">
            <v>3 1009 04511 30 1</v>
          </cell>
          <cell r="L1041" t="str">
            <v>บิ๊กซี หางดง</v>
          </cell>
          <cell r="M1041" t="str">
            <v>เชียงใหม่ 3</v>
          </cell>
          <cell r="N1041">
            <v>8</v>
          </cell>
          <cell r="O1041" t="str">
            <v>ธนาคารประชาชน</v>
          </cell>
          <cell r="P1041" t="str">
            <v>1.บุคคลค้ำประกัน</v>
          </cell>
          <cell r="S1041" t="str">
            <v>แขวงเชียงใหม่</v>
          </cell>
          <cell r="T1041" t="str">
            <v>ผบ 4392</v>
          </cell>
          <cell r="U1041">
            <v>2563</v>
          </cell>
          <cell r="V1041">
            <v>7117</v>
          </cell>
          <cell r="W1041">
            <v>2563</v>
          </cell>
          <cell r="AA1041">
            <v>19</v>
          </cell>
          <cell r="AB1041">
            <v>10</v>
          </cell>
          <cell r="AC1041">
            <v>2563</v>
          </cell>
          <cell r="BB1041" t="str">
            <v>สืบทรัพย์ (คำสั่ง 21/2/2567) // รายงานวันที่ (9/8/2567)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นายมานพ ศรีจันทร์แดง</v>
          </cell>
          <cell r="BU1041">
            <v>0</v>
          </cell>
          <cell r="BV1041" t="str">
            <v>1.นายมานพ ศรีจันทร์แดง
2.นางกันยา ศรีจันทร์แดง
3.นายมณเฑียร แดนเขตต์
4.นางภัทรา แดนเขตต์
5.นางสาวสุภัค อิวาง</v>
          </cell>
          <cell r="BW1041" t="str">
            <v>จำเลยที่ 1
คู่สมรสจำเลยที่ 1
จำเลยที่ 2
จำเลยที่ 3
คู่สมรสจำเลยที่ 3</v>
          </cell>
          <cell r="BX1041" t="str">
            <v>3-1009-04511-30-1
3-5012-00245-37-7
3-5015-00451-67-3
3-5012-00434-33-1
3-5012-0007-63-8</v>
          </cell>
          <cell r="BY1041"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1" t="str">
            <v>พบ</v>
          </cell>
          <cell r="CD1041" t="str">
            <v>นายมานพ ศรีจันทร์แดง</v>
          </cell>
        </row>
        <row r="1042">
          <cell r="B1042">
            <v>2514</v>
          </cell>
          <cell r="C1042">
            <v>1038</v>
          </cell>
          <cell r="G1042">
            <v>800096207108</v>
          </cell>
          <cell r="H1042" t="str">
            <v>นาย</v>
          </cell>
          <cell r="I1042" t="str">
            <v>กฤษดา</v>
          </cell>
          <cell r="J1042" t="str">
            <v>วณีสอน</v>
          </cell>
          <cell r="K1042" t="str">
            <v>2 5003 00021 58 7</v>
          </cell>
          <cell r="L1042" t="str">
            <v>บิ๊กซี หางดง</v>
          </cell>
          <cell r="M1042" t="str">
            <v>เชียงใหม่ 3</v>
          </cell>
          <cell r="N1042">
            <v>8</v>
          </cell>
          <cell r="O1042" t="str">
            <v>แก้ไขปัญหาหนี้นอกระบบ PSA</v>
          </cell>
          <cell r="P1042" t="str">
            <v>1.บุคคลค้ำประกัน</v>
          </cell>
          <cell r="S1042" t="str">
            <v>จังหวัดฮอด</v>
          </cell>
          <cell r="T1042" t="str">
            <v>ผบE466</v>
          </cell>
          <cell r="U1042">
            <v>2564</v>
          </cell>
          <cell r="V1042" t="str">
            <v>ผบE590</v>
          </cell>
          <cell r="W1042">
            <v>2564</v>
          </cell>
          <cell r="AA1042">
            <v>12</v>
          </cell>
          <cell r="AB1042">
            <v>10</v>
          </cell>
          <cell r="AC1042">
            <v>2564</v>
          </cell>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นายกฤษดา วณีสอน</v>
          </cell>
          <cell r="BU1042">
            <v>883263011912</v>
          </cell>
          <cell r="BV1042" t="str">
            <v>1.นายฤษดา วรีสอน 
2.นางสาวพิกุล วณีสอน
3.นายประทีป ค้วงเขียว</v>
          </cell>
          <cell r="BW1042" t="str">
            <v>จำเลยที่ 1
จำเลยที่ 2
คู่สมรสจำเลยที่ 2</v>
          </cell>
          <cell r="BX1042" t="str">
            <v>2-5003-00021-58-7
3-5003-00096-67-4
1-5002-00006-61-8</v>
          </cell>
          <cell r="BY1042"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2" t="str">
            <v>พบ</v>
          </cell>
          <cell r="CD1042" t="str">
            <v>นายกฤษดา วณีสอน</v>
          </cell>
        </row>
        <row r="1043">
          <cell r="B1043">
            <v>2515</v>
          </cell>
          <cell r="C1043">
            <v>1039</v>
          </cell>
          <cell r="G1043">
            <v>800094639591</v>
          </cell>
          <cell r="H1043" t="str">
            <v>นาย</v>
          </cell>
          <cell r="I1043" t="str">
            <v>ผจญ</v>
          </cell>
          <cell r="J1043" t="str">
            <v>วงค์ไชย</v>
          </cell>
          <cell r="K1043" t="str">
            <v>3 5015 00405 51 5</v>
          </cell>
          <cell r="L1043" t="str">
            <v>บิ๊กซี หางดง</v>
          </cell>
          <cell r="M1043" t="str">
            <v>เชียงใหม่ 3</v>
          </cell>
          <cell r="N1043">
            <v>8</v>
          </cell>
          <cell r="O1043" t="str">
            <v>แก้ไขปัญหาหนี้นอกระบบ PSA</v>
          </cell>
          <cell r="P1043" t="str">
            <v>1.บุคคลค้ำประกัน</v>
          </cell>
          <cell r="S1043" t="str">
            <v>แขวงเชียงใหม่</v>
          </cell>
          <cell r="T1043" t="str">
            <v>ผบ4393</v>
          </cell>
          <cell r="U1043">
            <v>2563</v>
          </cell>
          <cell r="V1043">
            <v>7116</v>
          </cell>
          <cell r="W1043">
            <v>2563</v>
          </cell>
          <cell r="AA1043">
            <v>19</v>
          </cell>
          <cell r="AB1043">
            <v>10</v>
          </cell>
          <cell r="AC1043">
            <v>2563</v>
          </cell>
          <cell r="BB1043" t="str">
            <v>สืบทรัพย์ (คำสั่ง 21/2/2567) // รายงานวันที่ 16/8/2567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นายผจญ วงค์ไชย</v>
          </cell>
          <cell r="BU1043">
            <v>883263010790</v>
          </cell>
          <cell r="BV1043" t="str">
            <v>1.นายผจญ วงค์ไชย
2.นางสาววิมลพรรณ บุญปั๋น</v>
          </cell>
          <cell r="BW1043" t="str">
            <v>จำเลยที่ 1
จำเลยที่ 2</v>
          </cell>
          <cell r="BX1043" t="str">
            <v>3-5015-00405-51-5
3-5001-00434-10-0</v>
          </cell>
          <cell r="BY1043"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3" t="str">
            <v>พบ</v>
          </cell>
          <cell r="CD1043" t="str">
            <v>นายผจญ วงค์ไชย</v>
          </cell>
        </row>
        <row r="1044">
          <cell r="B1044">
            <v>2516</v>
          </cell>
          <cell r="C1044">
            <v>1040</v>
          </cell>
          <cell r="G1044">
            <v>800078051649</v>
          </cell>
          <cell r="H1044" t="str">
            <v>นาย</v>
          </cell>
          <cell r="I1044" t="str">
            <v>สมบุญ</v>
          </cell>
          <cell r="J1044" t="str">
            <v>สีเหลือง</v>
          </cell>
          <cell r="K1044" t="str">
            <v>3 5206 00034 69 1</v>
          </cell>
          <cell r="L1044" t="str">
            <v>บิ๊กซี หางดง</v>
          </cell>
          <cell r="M1044" t="str">
            <v>เชียงใหม่ 3</v>
          </cell>
          <cell r="N1044">
            <v>8</v>
          </cell>
          <cell r="O1044" t="str">
            <v>แก้ไขปัญหาหนี้นอกระบบ PSA</v>
          </cell>
          <cell r="P1044" t="str">
            <v>1.บุคคลค้ำประกัน</v>
          </cell>
          <cell r="S1044" t="str">
            <v>แขวงเชียงใหม่</v>
          </cell>
          <cell r="T1044" t="str">
            <v>ผบE1036</v>
          </cell>
          <cell r="U1044">
            <v>2563</v>
          </cell>
          <cell r="V1044">
            <v>1281</v>
          </cell>
          <cell r="W1044">
            <v>2563</v>
          </cell>
          <cell r="AA1044">
            <v>28</v>
          </cell>
          <cell r="AB1044">
            <v>9</v>
          </cell>
          <cell r="AC1044">
            <v>2563</v>
          </cell>
          <cell r="BB1044" t="str">
            <v>สืบทรัพย์ (คำสั่ง 21/2/2567) // รายงานวันที่ (9/8/2567)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นายสมบุญ สีเหลือง</v>
          </cell>
          <cell r="BU1044">
            <v>883263010794</v>
          </cell>
          <cell r="BV1044" t="str">
            <v>1.นายสมบุญ สีเหลือง 
2.นางสาวปิยะพร กัณทะวงค์
3.นายเอกภพ ทรายมูล 
4.นางสาวอริสา สมมิตร์</v>
          </cell>
          <cell r="BW1044" t="str">
            <v>จำเลยที่ 1
จำเลยที่ 2
คู่สมรสจำเลยที่ 2
จำเลยที่ 3</v>
          </cell>
          <cell r="BX1044" t="str">
            <v>3-5206-00034-69-1
3-5019-00544-84-9
3-5010-00287-68-8
1-5099-01520-76-6</v>
          </cell>
          <cell r="BY1044"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4" t="str">
            <v>พบ</v>
          </cell>
          <cell r="CD1044" t="str">
            <v>นายสมบุญ สีเหลือง</v>
          </cell>
        </row>
        <row r="1045">
          <cell r="B1045">
            <v>2517</v>
          </cell>
          <cell r="C1045">
            <v>1041</v>
          </cell>
          <cell r="G1045">
            <v>800093106055</v>
          </cell>
          <cell r="H1045" t="str">
            <v>นาง</v>
          </cell>
          <cell r="I1045" t="str">
            <v>จงรักษ์</v>
          </cell>
          <cell r="J1045" t="str">
            <v>คำใจ</v>
          </cell>
          <cell r="K1045" t="str">
            <v>3 5711 00629 99 8</v>
          </cell>
          <cell r="L1045" t="str">
            <v>บิ๊กซี หางดง</v>
          </cell>
          <cell r="M1045" t="str">
            <v>เชียงใหม่ 3</v>
          </cell>
          <cell r="N1045">
            <v>8</v>
          </cell>
          <cell r="O1045" t="str">
            <v>แก้ไขปัญหาหนี้นอกระบบ PSA</v>
          </cell>
          <cell r="P1045" t="str">
            <v>1.บุคคลค้ำประกัน</v>
          </cell>
          <cell r="S1045" t="str">
            <v>แขวงเชียงใหม่</v>
          </cell>
          <cell r="T1045" t="str">
            <v>ผบE1026</v>
          </cell>
          <cell r="U1045">
            <v>2563</v>
          </cell>
          <cell r="V1045">
            <v>1280</v>
          </cell>
          <cell r="W1045">
            <v>2563</v>
          </cell>
          <cell r="AA1045">
            <v>28</v>
          </cell>
          <cell r="AB1045">
            <v>9</v>
          </cell>
          <cell r="AC1045">
            <v>2563</v>
          </cell>
          <cell r="BB1045" t="str">
            <v>รายงานวันที่ 22/8/2567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นางจงรักษ์ คำใจ</v>
          </cell>
          <cell r="BU1045">
            <v>883263010791</v>
          </cell>
          <cell r="BV1045" t="str">
            <v>1.นางจงรักษ์ คำใจ
2.นายเสริม คำใจ 
3.นางสาวปัทมา เลาพงศ์</v>
          </cell>
          <cell r="BW1045" t="str">
            <v>จำเลยที่ 1
คู่สมรสจำเลยที่ 1
จำเลยที่ 2</v>
          </cell>
          <cell r="BX1045" t="str">
            <v>3-5711-00629-99-8
3-5005-00131-36-8
3-5001-00349-65-0</v>
          </cell>
          <cell r="BY1045"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5" t="str">
            <v>พบ</v>
          </cell>
          <cell r="CD1045" t="str">
            <v>นางจงรักษ์ คำใจ</v>
          </cell>
        </row>
        <row r="1046">
          <cell r="B1046">
            <v>2518</v>
          </cell>
          <cell r="C1046">
            <v>1042</v>
          </cell>
          <cell r="G1046">
            <v>800042807787</v>
          </cell>
          <cell r="H1046" t="str">
            <v>นาง</v>
          </cell>
          <cell r="I1046" t="str">
            <v>หมอกคำ</v>
          </cell>
          <cell r="J1046" t="str">
            <v>มูลคำ</v>
          </cell>
          <cell r="K1046" t="str">
            <v>3 5012 00586 06 9</v>
          </cell>
          <cell r="L1046" t="str">
            <v>สันป่าตอง</v>
          </cell>
          <cell r="M1046" t="str">
            <v>เชียงใหม่ 3</v>
          </cell>
          <cell r="N1046">
            <v>8</v>
          </cell>
          <cell r="O1046" t="str">
            <v>ธนาคารประชาชน</v>
          </cell>
          <cell r="P1046" t="str">
            <v>1.บุคคลค้ำประกัน</v>
          </cell>
          <cell r="S1046" t="str">
            <v>แขวงเชียงใหม่</v>
          </cell>
          <cell r="T1046" t="str">
            <v>ผบ4885</v>
          </cell>
          <cell r="U1046">
            <v>2561</v>
          </cell>
          <cell r="V1046">
            <v>7572</v>
          </cell>
          <cell r="W1046">
            <v>2561</v>
          </cell>
          <cell r="AA1046">
            <v>14</v>
          </cell>
          <cell r="AB1046">
            <v>8</v>
          </cell>
          <cell r="AC1046">
            <v>2561</v>
          </cell>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นางหมอกคำ มูลคำ</v>
          </cell>
          <cell r="BU1046">
            <v>823761010076</v>
          </cell>
          <cell r="BV1046" t="str">
            <v>1.นางหมอกคำ  มูลคำ
2.นางสาววีรวรรณ  มูลคำ
3.นายกิตติคุณ   ขันณะษา</v>
          </cell>
          <cell r="BW1046" t="str">
            <v>จำเลยที่ 1
จำเลยที่ 2
จำเลยที่ 3</v>
          </cell>
          <cell r="BX1046" t="str">
            <v>3-5012-00586-06-9
3-5012-00586-07-7
3-5099-01019-51-6</v>
          </cell>
          <cell r="BY1046"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6" t="str">
            <v>พบทรัพย์</v>
          </cell>
          <cell r="CC1046" t="str">
            <v>วชิราภรณ์</v>
          </cell>
          <cell r="CD1046" t="str">
            <v>นางหมอกคำ มูลคำ</v>
          </cell>
          <cell r="CL1046">
            <v>243902</v>
          </cell>
          <cell r="CT1046">
            <v>243902</v>
          </cell>
        </row>
        <row r="1047">
          <cell r="B1047">
            <v>2519</v>
          </cell>
          <cell r="C1047">
            <v>1043</v>
          </cell>
          <cell r="G1047">
            <v>800043780454</v>
          </cell>
          <cell r="H1047" t="str">
            <v>นาง</v>
          </cell>
          <cell r="I1047" t="str">
            <v>ธัญนันท์</v>
          </cell>
          <cell r="J1047" t="str">
            <v>แก้วกาวิล</v>
          </cell>
          <cell r="K1047" t="str">
            <v>3 5012 00305 71 0</v>
          </cell>
          <cell r="L1047" t="str">
            <v>สันป่าตอง</v>
          </cell>
          <cell r="M1047" t="str">
            <v>เชียงใหม่ 3</v>
          </cell>
          <cell r="N1047">
            <v>8</v>
          </cell>
          <cell r="O1047" t="str">
            <v>ธนาคารประาชน</v>
          </cell>
          <cell r="P1047" t="str">
            <v>1.บุคคลค้ำประกัน</v>
          </cell>
          <cell r="S1047" t="str">
            <v>แขวงเชียงใหม่</v>
          </cell>
          <cell r="T1047" t="str">
            <v>ผบ.6714</v>
          </cell>
          <cell r="U1047">
            <v>2561</v>
          </cell>
          <cell r="V1047" t="str">
            <v>ผบ.8020</v>
          </cell>
          <cell r="W1047">
            <v>2561</v>
          </cell>
          <cell r="AA1047">
            <v>21</v>
          </cell>
          <cell r="AB1047">
            <v>8</v>
          </cell>
          <cell r="AC1047">
            <v>61</v>
          </cell>
          <cell r="BB1047" t="str">
            <v>รายงานผลสืบทรัพย์ 11/9/2567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นางธัญนันท์ แก้วกาวิล</v>
          </cell>
          <cell r="BU1047">
            <v>823761010183</v>
          </cell>
          <cell r="BV1047" t="str">
            <v>1.นางธัญนันท์    แก้วนา
2.นายธนวัตน์    แก้วกาวิล
3.นางสาวยุภาพร    อารีมิตร
4.นางสุภีร์   หน่อตุ้ย</v>
          </cell>
          <cell r="BW1047" t="str">
            <v>จำเลยที่ 1
คู่สมรสจำเลยที่ 1
จำเลยที่ 2
จำเลยที่ 3</v>
          </cell>
          <cell r="BX1047" t="str">
            <v>3-5012-00305-71-0
3-5012-00311-99-0
3-5012-00327-09-8
3-3610-00991-72-7</v>
          </cell>
          <cell r="BY1047"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7" t="str">
            <v>พบทรัพย์</v>
          </cell>
          <cell r="CC1047" t="str">
            <v>วชิราภรณ์</v>
          </cell>
          <cell r="CD1047" t="str">
            <v>นางธัญนันท์ แก้วกาวิล</v>
          </cell>
          <cell r="CL1047">
            <v>243902</v>
          </cell>
          <cell r="CT1047">
            <v>243902</v>
          </cell>
        </row>
        <row r="1048">
          <cell r="B1048">
            <v>2520</v>
          </cell>
          <cell r="C1048">
            <v>1044</v>
          </cell>
          <cell r="G1048">
            <v>800076871691</v>
          </cell>
          <cell r="H1048" t="str">
            <v>นางสาว</v>
          </cell>
          <cell r="I1048" t="str">
            <v>น้ำฝน</v>
          </cell>
          <cell r="J1048" t="str">
            <v>ช่างกลกิจ</v>
          </cell>
          <cell r="K1048" t="str">
            <v>1 5799 00152 41 1</v>
          </cell>
          <cell r="L1048" t="str">
            <v>บิ๊กซี หางดง</v>
          </cell>
          <cell r="M1048" t="str">
            <v>เชียงใหม่ 3</v>
          </cell>
          <cell r="N1048">
            <v>8</v>
          </cell>
          <cell r="O1048" t="str">
            <v>ธนาคารประชาชน</v>
          </cell>
          <cell r="P1048" t="str">
            <v>1.บุคคลค้ำประกัน</v>
          </cell>
          <cell r="S1048" t="str">
            <v>แขวงเชียงใหม่</v>
          </cell>
          <cell r="T1048" t="str">
            <v>ผบ5295</v>
          </cell>
          <cell r="U1048">
            <v>2563</v>
          </cell>
          <cell r="V1048" t="str">
            <v>ผบ8016</v>
          </cell>
          <cell r="W1048">
            <v>2563</v>
          </cell>
          <cell r="X1048">
            <v>16</v>
          </cell>
          <cell r="Y1048">
            <v>11</v>
          </cell>
          <cell r="Z1048">
            <v>63</v>
          </cell>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นางสาวน้ำฝน ช่างกลกิจ</v>
          </cell>
          <cell r="BU1048">
            <v>883263011417</v>
          </cell>
          <cell r="BV1048" t="str">
            <v>1.นางสาวปิ่นปินันธ์ ช่างกลกิจ
2.นายสราวุธ กันทะไชย
3.นายวุฒืไกร วรรณการ
4.นางอทัย วรรณการ</v>
          </cell>
          <cell r="BW1048" t="str">
            <v xml:space="preserve">จำเลยที่ 1
คู่สมรสจำเลยที่ 1
จำเลยที่ 2
คู่สมรสจำเลยที่ 2
</v>
          </cell>
          <cell r="BX1048" t="str">
            <v>1-5799-00152-41-1
1-5601-00134-50-9
3-5003-00014-18-0
3-5003-00038-24-1</v>
          </cell>
          <cell r="BY1048"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8" t="str">
            <v>พบ</v>
          </cell>
        </row>
        <row r="1049">
          <cell r="B1049">
            <v>2521</v>
          </cell>
          <cell r="C1049">
            <v>1045</v>
          </cell>
          <cell r="G1049">
            <v>800094950121</v>
          </cell>
          <cell r="H1049" t="str">
            <v>นาง</v>
          </cell>
          <cell r="I1049" t="str">
            <v>วันเพ็ญ</v>
          </cell>
          <cell r="J1049" t="str">
            <v>แก้วคำ</v>
          </cell>
          <cell r="K1049" t="str">
            <v>3 5106 00550 38 9</v>
          </cell>
          <cell r="L1049" t="str">
            <v>บิ๊กซี หางดง</v>
          </cell>
          <cell r="M1049" t="str">
            <v>เชียงใหม่ 3</v>
          </cell>
          <cell r="N1049">
            <v>8</v>
          </cell>
          <cell r="O1049" t="str">
            <v>แก้ไขปัญหาหนี้นอกระบบ PSA</v>
          </cell>
          <cell r="P1049" t="str">
            <v>1.บุคคลค้ำประกัน</v>
          </cell>
          <cell r="S1049" t="str">
            <v>จังหวัดลำพูน</v>
          </cell>
          <cell r="T1049" t="str">
            <v>ผบ.1989</v>
          </cell>
          <cell r="U1049">
            <v>2563</v>
          </cell>
          <cell r="V1049" t="str">
            <v>ผบ2711</v>
          </cell>
          <cell r="W1049">
            <v>2563</v>
          </cell>
          <cell r="X1049">
            <v>27</v>
          </cell>
          <cell r="Y1049">
            <v>10</v>
          </cell>
          <cell r="Z1049">
            <v>63</v>
          </cell>
          <cell r="BB1049" t="str">
            <v>สืบทรัพย์ (คำสั่ง 21/2/2567) // รายงานวันที่ 16/8/2567</v>
          </cell>
          <cell r="BC1049" t="str">
            <v/>
          </cell>
          <cell r="BD1049" t="str">
            <v/>
          </cell>
          <cell r="BE1049" t="str">
            <v/>
          </cell>
          <cell r="BF1049" t="str">
            <v/>
          </cell>
          <cell r="BG1049" t="str">
            <v/>
          </cell>
          <cell r="BH1049" t="str">
            <v/>
          </cell>
          <cell r="BI1049" t="str">
            <v/>
          </cell>
          <cell r="BJ1049" t="str">
            <v/>
          </cell>
          <cell r="BK1049" t="str">
            <v/>
          </cell>
          <cell r="BL1049" t="str">
            <v/>
          </cell>
          <cell r="BM1049" t="str">
            <v/>
          </cell>
          <cell r="BN1049" t="str">
            <v/>
          </cell>
          <cell r="BO1049" t="str">
            <v/>
          </cell>
          <cell r="BP1049" t="str">
            <v/>
          </cell>
          <cell r="BQ1049" t="str">
            <v/>
          </cell>
          <cell r="BR1049" t="str">
            <v/>
          </cell>
          <cell r="BS1049" t="str">
            <v/>
          </cell>
          <cell r="BT1049" t="str">
            <v>นางวันเพ็ญ แก้วคำ</v>
          </cell>
          <cell r="BU1049">
            <v>883263011415</v>
          </cell>
          <cell r="BV1049" t="str">
            <v>1.นางวันเพ็ญ แก้วคำ 
2.นายปัญญา แก้วคำ
3.นางสาวอนัญญา อะกะเรือน</v>
          </cell>
          <cell r="BW1049" t="str">
            <v>จำเลยที่ 1
คู่สมรสจำเลยที่ 1
จำเลยที่ 2</v>
          </cell>
          <cell r="BX1049" t="str">
            <v>3-5106-00550-38-9
3-5016-00280-91-9
1-5052-00040-69-1</v>
          </cell>
          <cell r="BY1049"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9" t="str">
            <v>พบ</v>
          </cell>
          <cell r="CD1049" t="str">
            <v>นางวันเพ็ญ แก้วคำ</v>
          </cell>
        </row>
        <row r="1050">
          <cell r="B1050">
            <v>2522</v>
          </cell>
          <cell r="C1050">
            <v>1046</v>
          </cell>
          <cell r="G1050">
            <v>800052496109</v>
          </cell>
          <cell r="H1050" t="str">
            <v>นาย</v>
          </cell>
          <cell r="I1050" t="str">
            <v>ชัยพร</v>
          </cell>
          <cell r="J1050" t="str">
            <v>เทียนอ้าย</v>
          </cell>
          <cell r="K1050" t="str">
            <v>3 5019 00687 69 1</v>
          </cell>
          <cell r="L1050" t="str">
            <v>สารภี</v>
          </cell>
          <cell r="M1050" t="str">
            <v>เชียงใหม่ 3</v>
          </cell>
          <cell r="N1050">
            <v>8</v>
          </cell>
          <cell r="O1050" t="str">
            <v>ธนาคารประชาชน</v>
          </cell>
          <cell r="P1050" t="str">
            <v>2.หลักทรัพย์ค้ำประกัน</v>
          </cell>
          <cell r="S1050" t="str">
            <v>แขวงเชียงใหม่</v>
          </cell>
          <cell r="T1050" t="str">
            <v>ผบE756</v>
          </cell>
          <cell r="U1050">
            <v>2563</v>
          </cell>
          <cell r="V1050" t="str">
            <v>E955</v>
          </cell>
          <cell r="W1050">
            <v>2563</v>
          </cell>
          <cell r="AA1050">
            <v>14</v>
          </cell>
          <cell r="AB1050">
            <v>9</v>
          </cell>
          <cell r="AC1050">
            <v>63</v>
          </cell>
          <cell r="BB1050" t="str">
            <v>รายงานผลสืบทรัพย์ (รอบ 1) - ไม่พบทรัพย์ 7/8/2567</v>
          </cell>
          <cell r="BC1050">
            <v>300</v>
          </cell>
          <cell r="BD1050">
            <v>17</v>
          </cell>
          <cell r="BE1050">
            <v>2</v>
          </cell>
          <cell r="BF1050">
            <v>2568</v>
          </cell>
          <cell r="BG1050">
            <v>0</v>
          </cell>
          <cell r="BH1050" t="str">
            <v>-</v>
          </cell>
          <cell r="BI1050" t="str">
            <v>-</v>
          </cell>
          <cell r="BJ1050" t="str">
            <v>-</v>
          </cell>
          <cell r="BK1050">
            <v>0</v>
          </cell>
          <cell r="BL1050">
            <v>220</v>
          </cell>
          <cell r="BM1050">
            <v>0</v>
          </cell>
          <cell r="BN1050" t="str">
            <v/>
          </cell>
          <cell r="BO1050" t="str">
            <v/>
          </cell>
          <cell r="BP1050" t="str">
            <v/>
          </cell>
          <cell r="BQ1050" t="str">
            <v>-</v>
          </cell>
          <cell r="BR1050" t="str">
            <v>-</v>
          </cell>
          <cell r="BS1050" t="str">
            <v>-</v>
          </cell>
          <cell r="BT1050" t="str">
            <v>นายชัยพร เทียนอ้าย</v>
          </cell>
          <cell r="BU1050">
            <v>883263010779</v>
          </cell>
          <cell r="BV1050" t="str">
            <v>นายชัยพร เทียนอ้าย</v>
          </cell>
          <cell r="BW1050" t="str">
            <v>จำเลย</v>
          </cell>
          <cell r="BX1050" t="str">
            <v>3-5019-00687-69-1</v>
          </cell>
          <cell r="BY1050" t="str">
            <v>- ไม่พบว่ามีกรรมสิทธิ์ในที่ดิน อ.สารภี จ.เชียงใหม่</v>
          </cell>
          <cell r="BZ1050" t="str">
            <v>ไม่พบทรัพย์</v>
          </cell>
          <cell r="CB1050">
            <v>1</v>
          </cell>
          <cell r="CC1050" t="str">
            <v>ธิติพร</v>
          </cell>
          <cell r="CL1050">
            <v>243840</v>
          </cell>
          <cell r="CT1050">
            <v>243840</v>
          </cell>
        </row>
        <row r="1051">
          <cell r="B1051">
            <v>2523</v>
          </cell>
          <cell r="C1051">
            <v>1047</v>
          </cell>
          <cell r="G1051">
            <v>800084769333</v>
          </cell>
          <cell r="H1051" t="str">
            <v>นาย</v>
          </cell>
          <cell r="I1051" t="str">
            <v>ประกิต</v>
          </cell>
          <cell r="J1051" t="str">
            <v>แก้วด้วง</v>
          </cell>
          <cell r="K1051" t="str">
            <v>1 5099 00106 42 7</v>
          </cell>
          <cell r="L1051" t="str">
            <v>สารภี</v>
          </cell>
          <cell r="M1051" t="str">
            <v>เชียงใหม่ 3</v>
          </cell>
          <cell r="N1051">
            <v>8</v>
          </cell>
          <cell r="O1051" t="str">
            <v>ธนาคารประชาชน</v>
          </cell>
          <cell r="P1051" t="str">
            <v>1.บุคคลค้ำประกัน</v>
          </cell>
          <cell r="S1051" t="str">
            <v>แขวงเชียงใหม่</v>
          </cell>
          <cell r="T1051" t="str">
            <v>ผบE762</v>
          </cell>
          <cell r="U1051">
            <v>2563</v>
          </cell>
          <cell r="V1051" t="str">
            <v>E972</v>
          </cell>
          <cell r="W1051">
            <v>2563</v>
          </cell>
          <cell r="AA1051">
            <v>14</v>
          </cell>
          <cell r="AB1051">
            <v>9</v>
          </cell>
          <cell r="AC1051">
            <v>63</v>
          </cell>
          <cell r="BB1051" t="str">
            <v>รายงานผลสืบทรัพย์ 22/8/2567</v>
          </cell>
          <cell r="BC1051">
            <v>1500</v>
          </cell>
          <cell r="BD1051">
            <v>16</v>
          </cell>
          <cell r="BE1051">
            <v>5</v>
          </cell>
          <cell r="BF1051">
            <v>2568</v>
          </cell>
          <cell r="BG1051">
            <v>0</v>
          </cell>
          <cell r="BH1051" t="str">
            <v>-</v>
          </cell>
          <cell r="BI1051" t="str">
            <v>-</v>
          </cell>
          <cell r="BJ1051" t="str">
            <v>-</v>
          </cell>
          <cell r="BK1051">
            <v>0</v>
          </cell>
          <cell r="BL1051">
            <v>2130</v>
          </cell>
          <cell r="BM1051">
            <v>0</v>
          </cell>
          <cell r="BN1051" t="str">
            <v/>
          </cell>
          <cell r="BO1051" t="str">
            <v/>
          </cell>
          <cell r="BP1051" t="str">
            <v/>
          </cell>
          <cell r="BQ1051" t="str">
            <v>-</v>
          </cell>
          <cell r="BR1051" t="str">
            <v>-</v>
          </cell>
          <cell r="BS1051" t="str">
            <v>-</v>
          </cell>
          <cell r="BT1051" t="str">
            <v>นายประกิต แก้วด้วง</v>
          </cell>
          <cell r="BU1051">
            <v>883263010072</v>
          </cell>
          <cell r="BV1051"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1" t="str">
            <v xml:space="preserve">จำเลยที่ 1
จำเลยที่ 2
คู่สมรสจำเลยที่ 2
จำเลยที่ 3
คู่สมรสจำเลยที่ 3
</v>
          </cell>
          <cell r="BX1051" t="str">
            <v>1-5099-00106-42-7
1-5099-00153-75-1
1-5099-00415-58-6
3-5404-00397-86-2
3-6601-00912-59-1</v>
          </cell>
          <cell r="BY1051"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1" t="str">
            <v>พบทรัพย์</v>
          </cell>
          <cell r="CC1051" t="str">
            <v>วชิราภรณ์</v>
          </cell>
          <cell r="CD1051" t="str">
            <v>นายประกิต แก้วดวง</v>
          </cell>
          <cell r="CL1051">
            <v>243852</v>
          </cell>
          <cell r="CT1051">
            <v>243852</v>
          </cell>
        </row>
        <row r="1052">
          <cell r="B1052">
            <v>2524</v>
          </cell>
          <cell r="C1052">
            <v>1048</v>
          </cell>
          <cell r="G1052">
            <v>800084857765</v>
          </cell>
          <cell r="H1052" t="str">
            <v>นาย</v>
          </cell>
          <cell r="I1052" t="str">
            <v>ทวีพร</v>
          </cell>
          <cell r="J1052" t="str">
            <v>ปินตาวัน</v>
          </cell>
          <cell r="K1052" t="str">
            <v>3 5013 00179 77 5</v>
          </cell>
          <cell r="L1052" t="str">
            <v>สารภี</v>
          </cell>
          <cell r="M1052" t="str">
            <v>เชียงใหม่ 3</v>
          </cell>
          <cell r="N1052">
            <v>8</v>
          </cell>
          <cell r="O1052" t="str">
            <v>แก้ไขปัญหาหนี้นอกระบบ PSA</v>
          </cell>
          <cell r="P1052" t="str">
            <v>1.บุคคลค้ำประกัน</v>
          </cell>
          <cell r="S1052" t="str">
            <v>แขวงเชียงใหม่</v>
          </cell>
          <cell r="T1052" t="str">
            <v>ผบE757</v>
          </cell>
          <cell r="U1052">
            <v>2563</v>
          </cell>
          <cell r="V1052" t="str">
            <v>E956</v>
          </cell>
          <cell r="W1052">
            <v>2563</v>
          </cell>
          <cell r="AA1052">
            <v>14</v>
          </cell>
          <cell r="AB1052">
            <v>9</v>
          </cell>
          <cell r="AC1052">
            <v>63</v>
          </cell>
          <cell r="BB1052" t="str">
            <v>รายงานผลสืบทรัพย์ 22/8/2567</v>
          </cell>
          <cell r="BC1052">
            <v>1500</v>
          </cell>
          <cell r="BD1052">
            <v>16</v>
          </cell>
          <cell r="BE1052">
            <v>5</v>
          </cell>
          <cell r="BF1052">
            <v>2568</v>
          </cell>
          <cell r="BG1052">
            <v>0</v>
          </cell>
          <cell r="BH1052" t="str">
            <v>-</v>
          </cell>
          <cell r="BI1052" t="str">
            <v>-</v>
          </cell>
          <cell r="BJ1052" t="str">
            <v>-</v>
          </cell>
          <cell r="BK1052">
            <v>0</v>
          </cell>
          <cell r="BL1052">
            <v>2765</v>
          </cell>
          <cell r="BM1052">
            <v>0</v>
          </cell>
          <cell r="BN1052" t="str">
            <v/>
          </cell>
          <cell r="BO1052" t="str">
            <v/>
          </cell>
          <cell r="BP1052" t="str">
            <v/>
          </cell>
          <cell r="BQ1052" t="str">
            <v>-</v>
          </cell>
          <cell r="BR1052" t="str">
            <v>-</v>
          </cell>
          <cell r="BS1052" t="str">
            <v>-</v>
          </cell>
          <cell r="BT1052" t="str">
            <v>นายทวีพร ปินตาวัน</v>
          </cell>
          <cell r="BU1052">
            <v>883263010069</v>
          </cell>
          <cell r="BV1052" t="str">
            <v>1.นายทวีพร    ปินตาวัน
2.นางสาวณัฎฐณิชา    ปินตาวัน
3.นายสงกรานต์   วรรณา
4.นายพัสกร    ลุงน้อย
5.นางสาวเนตรนภา   เบียงแล่</v>
          </cell>
          <cell r="BW1052" t="str">
            <v>จำเลยที่ 1
คู่สมรสจำเลยที่ 1
จำเลยที่ 2
จำเลยที่ 3
คู่สมรสจำเลยที่ 3</v>
          </cell>
          <cell r="BX1052" t="str">
            <v>3-5013-00179-77-5
1-5711-00056-19-3
1-5009-00008-25-7
8-5004-73002-39-7
8-5010-84012-20-1</v>
          </cell>
          <cell r="BY1052"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2" t="str">
            <v>พบทรัพย์</v>
          </cell>
          <cell r="CC1052" t="str">
            <v>วชิราภรณ์</v>
          </cell>
          <cell r="CL1052">
            <v>243852</v>
          </cell>
          <cell r="CT1052">
            <v>243852</v>
          </cell>
        </row>
        <row r="1053">
          <cell r="B1053">
            <v>2525</v>
          </cell>
          <cell r="C1053">
            <v>1049</v>
          </cell>
          <cell r="G1053">
            <v>800091409121</v>
          </cell>
          <cell r="H1053" t="str">
            <v>นาย</v>
          </cell>
          <cell r="I1053" t="str">
            <v>สมบุญ</v>
          </cell>
          <cell r="J1053" t="str">
            <v>อุ่นคำ</v>
          </cell>
          <cell r="K1053" t="str">
            <v>5 5020 00019 78 8</v>
          </cell>
          <cell r="L1053" t="str">
            <v>สารภี</v>
          </cell>
          <cell r="M1053" t="str">
            <v>เชียงใหม่ 3</v>
          </cell>
          <cell r="N1053">
            <v>8</v>
          </cell>
          <cell r="O1053" t="str">
            <v>ธนาคารประชาชน</v>
          </cell>
          <cell r="P1053" t="str">
            <v>1.บุคคลค้ำประกัน</v>
          </cell>
          <cell r="S1053" t="str">
            <v>จังหวัดลำพูน</v>
          </cell>
          <cell r="T1053" t="str">
            <v>ผบ2428</v>
          </cell>
          <cell r="U1053">
            <v>2563</v>
          </cell>
          <cell r="V1053" t="str">
            <v>ผบ.43</v>
          </cell>
          <cell r="W1053">
            <v>2564</v>
          </cell>
          <cell r="AA1053">
            <v>9</v>
          </cell>
          <cell r="AB1053">
            <v>3</v>
          </cell>
          <cell r="AC1053">
            <v>64</v>
          </cell>
          <cell r="BB1053" t="str">
            <v>รายงานผลสืบทรัพย์ 13/8/2567</v>
          </cell>
          <cell r="BC1053">
            <v>900</v>
          </cell>
          <cell r="BD1053">
            <v>16</v>
          </cell>
          <cell r="BE1053">
            <v>5</v>
          </cell>
          <cell r="BF1053">
            <v>2568</v>
          </cell>
          <cell r="BG1053">
            <v>0</v>
          </cell>
          <cell r="BH1053" t="str">
            <v>-</v>
          </cell>
          <cell r="BI1053" t="str">
            <v>-</v>
          </cell>
          <cell r="BJ1053" t="str">
            <v>-</v>
          </cell>
          <cell r="BK1053">
            <v>0</v>
          </cell>
          <cell r="BL1053">
            <v>960</v>
          </cell>
          <cell r="BM1053">
            <v>0</v>
          </cell>
          <cell r="BN1053" t="str">
            <v/>
          </cell>
          <cell r="BO1053" t="str">
            <v/>
          </cell>
          <cell r="BP1053" t="str">
            <v/>
          </cell>
          <cell r="BQ1053" t="str">
            <v>-</v>
          </cell>
          <cell r="BR1053" t="str">
            <v>-</v>
          </cell>
          <cell r="BS1053" t="str">
            <v>-</v>
          </cell>
          <cell r="BT1053" t="str">
            <v>นายสมบุญ อุ่นคำ</v>
          </cell>
          <cell r="BU1053">
            <v>883263010051</v>
          </cell>
          <cell r="BV1053" t="str">
            <v>1.นายสมบุญ อุ่นคำ
2.นางรัฐนารี  จันทร์หาญ
3.นายอภินันท์   จันทร์หาญ</v>
          </cell>
          <cell r="BW1053" t="str">
            <v>จำเลยที่ 1
จำเลยที่ 2
คู่สมรสจำเลยที่ 2</v>
          </cell>
          <cell r="BX1053" t="str">
            <v>5-5020-00019-78-8
3-5020-00103-58-8
3-5102-00262-30-1</v>
          </cell>
          <cell r="BY1053"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3" t="str">
            <v>ไม่พบทรัพย์</v>
          </cell>
          <cell r="CC1053" t="str">
            <v>วชิราภรณ์</v>
          </cell>
          <cell r="CL1053">
            <v>243852</v>
          </cell>
          <cell r="CT1053">
            <v>243852</v>
          </cell>
        </row>
        <row r="1054">
          <cell r="B1054">
            <v>2526</v>
          </cell>
          <cell r="C1054">
            <v>1050</v>
          </cell>
          <cell r="G1054">
            <v>800095184720</v>
          </cell>
          <cell r="H1054" t="str">
            <v>นางสาว</v>
          </cell>
          <cell r="I1054" t="str">
            <v>รัตนา</v>
          </cell>
          <cell r="J1054" t="str">
            <v>วณีสอน</v>
          </cell>
          <cell r="K1054" t="str">
            <v>2 5003 00021 57 9</v>
          </cell>
          <cell r="L1054" t="str">
            <v>สารภี</v>
          </cell>
          <cell r="M1054" t="str">
            <v>เชียงใหม่ 3</v>
          </cell>
          <cell r="N1054">
            <v>8</v>
          </cell>
          <cell r="O1054" t="str">
            <v>ธนาคารประชาชน</v>
          </cell>
          <cell r="P1054" t="str">
            <v>1.บุคคลค้ำประกัน</v>
          </cell>
          <cell r="S1054" t="str">
            <v>แขวงเชียงใหม่</v>
          </cell>
          <cell r="T1054" t="str">
            <v>ผบE1572</v>
          </cell>
          <cell r="U1054">
            <v>2565</v>
          </cell>
          <cell r="V1054" t="str">
            <v>ผบE2607</v>
          </cell>
          <cell r="W1054">
            <v>2565</v>
          </cell>
          <cell r="X1054">
            <v>11</v>
          </cell>
          <cell r="Y1054">
            <v>5</v>
          </cell>
          <cell r="Z1054">
            <v>2565</v>
          </cell>
          <cell r="BB1054" t="str">
            <v>รายงานผลสืบทรัพย์ 11/9/2567</v>
          </cell>
          <cell r="BC1054">
            <v>900</v>
          </cell>
          <cell r="BD1054">
            <v>11</v>
          </cell>
          <cell r="BE1054">
            <v>6</v>
          </cell>
          <cell r="BF1054">
            <v>2568</v>
          </cell>
          <cell r="BG1054">
            <v>0</v>
          </cell>
          <cell r="BH1054" t="str">
            <v>-</v>
          </cell>
          <cell r="BI1054" t="str">
            <v>-</v>
          </cell>
          <cell r="BJ1054" t="str">
            <v>-</v>
          </cell>
          <cell r="BK1054">
            <v>0</v>
          </cell>
          <cell r="BL1054">
            <v>1345</v>
          </cell>
          <cell r="BM1054">
            <v>0</v>
          </cell>
          <cell r="BN1054" t="str">
            <v/>
          </cell>
          <cell r="BO1054" t="str">
            <v/>
          </cell>
          <cell r="BP1054" t="str">
            <v/>
          </cell>
          <cell r="BQ1054" t="str">
            <v>-</v>
          </cell>
          <cell r="BR1054" t="str">
            <v>-</v>
          </cell>
          <cell r="BS1054" t="str">
            <v>-</v>
          </cell>
          <cell r="BT1054" t="str">
            <v>นางสาวรัตนา วณีสอน</v>
          </cell>
          <cell r="BU1054">
            <v>883263010086</v>
          </cell>
          <cell r="BV1054" t="str">
            <v>1.นางสาวรัตนา  วณีสอน
2.นางสาวพิกุล  วณีสอน
3.นายประทีป   ด้วงเขียว</v>
          </cell>
          <cell r="BW1054" t="str">
            <v>จำเลยที่ 1
จำเลยที่ 2
คู่สมรสจำเลยที่ 2</v>
          </cell>
          <cell r="BX1054" t="str">
            <v>2-5003-00021-57-9
3-5003-00096-67-4
1-5002-00006-61-8</v>
          </cell>
          <cell r="BY1054"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4" t="str">
            <v>พบทรัพย์</v>
          </cell>
          <cell r="CC1054" t="str">
            <v>วชิราภรณ์</v>
          </cell>
          <cell r="CL1054">
            <v>243902</v>
          </cell>
          <cell r="CT1054">
            <v>243902</v>
          </cell>
        </row>
        <row r="1055">
          <cell r="B1055">
            <v>2527</v>
          </cell>
          <cell r="C1055">
            <v>1051</v>
          </cell>
          <cell r="G1055">
            <v>800014579661</v>
          </cell>
          <cell r="H1055" t="str">
            <v>นางสาว</v>
          </cell>
          <cell r="I1055" t="str">
            <v>อำไพ</v>
          </cell>
          <cell r="J1055" t="str">
            <v>จันทรา</v>
          </cell>
          <cell r="K1055" t="str">
            <v>3 5019 00430 89 4</v>
          </cell>
          <cell r="L1055" t="str">
            <v>สารภี</v>
          </cell>
          <cell r="M1055" t="str">
            <v>เชียงใหม่ 3</v>
          </cell>
          <cell r="N1055">
            <v>8</v>
          </cell>
          <cell r="O1055" t="str">
            <v>ธนาคารประชาชน</v>
          </cell>
          <cell r="P1055" t="str">
            <v>1.บุคคลค้ำประกัน</v>
          </cell>
          <cell r="S1055" t="str">
            <v>แขวงเชียงใหม่</v>
          </cell>
          <cell r="T1055" t="str">
            <v>ผบ.5560</v>
          </cell>
          <cell r="U1055">
            <v>2559</v>
          </cell>
          <cell r="V1055">
            <v>12504</v>
          </cell>
          <cell r="W1055">
            <v>2559</v>
          </cell>
          <cell r="BB1055" t="str">
            <v>รายงานผลสืบทรัพย์ 22/8/2567</v>
          </cell>
          <cell r="BC1055">
            <v>1500</v>
          </cell>
          <cell r="BD1055">
            <v>16</v>
          </cell>
          <cell r="BE1055">
            <v>5</v>
          </cell>
          <cell r="BF1055">
            <v>2568</v>
          </cell>
          <cell r="BG1055">
            <v>0</v>
          </cell>
          <cell r="BH1055" t="str">
            <v>-</v>
          </cell>
          <cell r="BI1055" t="str">
            <v>-</v>
          </cell>
          <cell r="BJ1055" t="str">
            <v>-</v>
          </cell>
          <cell r="BK1055">
            <v>0</v>
          </cell>
          <cell r="BL1055">
            <v>1485</v>
          </cell>
          <cell r="BM1055">
            <v>0</v>
          </cell>
          <cell r="BN1055" t="str">
            <v/>
          </cell>
          <cell r="BO1055" t="str">
            <v/>
          </cell>
          <cell r="BP1055" t="str">
            <v/>
          </cell>
          <cell r="BQ1055" t="str">
            <v>-</v>
          </cell>
          <cell r="BR1055" t="str">
            <v>-</v>
          </cell>
          <cell r="BS1055" t="str">
            <v>-</v>
          </cell>
          <cell r="BT1055" t="str">
            <v>นางสาวอำไพ จันทรา</v>
          </cell>
          <cell r="BU1055">
            <v>0</v>
          </cell>
          <cell r="BV1055" t="str">
            <v>1.นางสาวอำไพ    จันทรา
2.นางผา  จันทรา
3.นางสุนีย์    คำชมภู
4.นายมงคล   คำชมภู
5.นางบัวเร็ว   ศรีบุญกอง</v>
          </cell>
          <cell r="BW1055" t="str">
            <v>จำเลยที่ 1
ทายาทโดยธรรมจำเลยที่ 1
จำเลยที่ 2
คู่สมรสจำเลยที่ 2
จำเลยที่ 3</v>
          </cell>
          <cell r="BX1055" t="str">
            <v>3-5019-00430-89-4
3-5019-00430-88-6
3-5019-00436-70-1
3-5019-00401-17-7
3-5019-00436-69-8</v>
          </cell>
          <cell r="BY1055"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5" t="str">
            <v>พบทรัพย์</v>
          </cell>
          <cell r="CC1055" t="str">
            <v>วชิราภรณ์</v>
          </cell>
          <cell r="CD1055" t="str">
            <v>นางสาวอำไพ จันทรา</v>
          </cell>
          <cell r="CL1055">
            <v>243852</v>
          </cell>
          <cell r="CT1055">
            <v>243852</v>
          </cell>
        </row>
        <row r="1056">
          <cell r="B1056">
            <v>2528</v>
          </cell>
          <cell r="C1056">
            <v>1052</v>
          </cell>
          <cell r="G1056">
            <v>800015109807</v>
          </cell>
          <cell r="H1056" t="str">
            <v>นาย</v>
          </cell>
          <cell r="I1056" t="str">
            <v>นราห์</v>
          </cell>
          <cell r="J1056" t="str">
            <v>ชมภูยอด</v>
          </cell>
          <cell r="K1056" t="str">
            <v>3 5013 00755 06 7</v>
          </cell>
          <cell r="L1056" t="str">
            <v>สารภี</v>
          </cell>
          <cell r="M1056" t="str">
            <v>เชียงใหม่ 3</v>
          </cell>
          <cell r="N1056">
            <v>8</v>
          </cell>
          <cell r="O1056" t="str">
            <v>ธนาคารประชาชน</v>
          </cell>
          <cell r="P1056" t="str">
            <v>1.บุคคลค้ำประกัน</v>
          </cell>
          <cell r="S1056" t="str">
            <v>แขวงเชียงใหม่</v>
          </cell>
          <cell r="T1056" t="str">
            <v>ผบ6971</v>
          </cell>
          <cell r="U1056">
            <v>2559</v>
          </cell>
          <cell r="V1056">
            <v>5374</v>
          </cell>
          <cell r="W1056">
            <v>2559</v>
          </cell>
          <cell r="AA1056">
            <v>2</v>
          </cell>
          <cell r="AB1056">
            <v>8</v>
          </cell>
          <cell r="AC1056">
            <v>2559</v>
          </cell>
          <cell r="BB1056" t="str">
            <v>รายงานผลสืบทรัพย์ 13/8/2567</v>
          </cell>
          <cell r="BC1056">
            <v>1200</v>
          </cell>
          <cell r="BD1056">
            <v>16</v>
          </cell>
          <cell r="BE1056">
            <v>5</v>
          </cell>
          <cell r="BF1056">
            <v>2568</v>
          </cell>
          <cell r="BG1056">
            <v>0</v>
          </cell>
          <cell r="BH1056" t="str">
            <v>-</v>
          </cell>
          <cell r="BI1056" t="str">
            <v>-</v>
          </cell>
          <cell r="BJ1056" t="str">
            <v>-</v>
          </cell>
          <cell r="BK1056">
            <v>0</v>
          </cell>
          <cell r="BL1056">
            <v>1800</v>
          </cell>
          <cell r="BM1056">
            <v>0</v>
          </cell>
          <cell r="BN1056" t="str">
            <v/>
          </cell>
          <cell r="BO1056" t="str">
            <v/>
          </cell>
          <cell r="BP1056" t="str">
            <v/>
          </cell>
          <cell r="BQ1056" t="str">
            <v>-</v>
          </cell>
          <cell r="BR1056" t="str">
            <v>-</v>
          </cell>
          <cell r="BS1056" t="str">
            <v>-</v>
          </cell>
          <cell r="BT1056" t="str">
            <v>นายนราห์ ชมภูยอด</v>
          </cell>
          <cell r="BU1056">
            <v>823758010658</v>
          </cell>
          <cell r="BV1056" t="str">
            <v xml:space="preserve">1.นายนราห์   ชมภูยอด
2.นางอรุณรัตน์  ธนูชัย
3.นายเสฎฐวุฒิ   นาบำรุง
4.นายพุทธิวงศ์    เปาป่า
</v>
          </cell>
          <cell r="BW1056" t="str">
            <v>จำเลยที่ 1
คู่สมรสจำเลยที่ 1
จำเลยที่ 2
จำเลยที่ 3</v>
          </cell>
          <cell r="BX1056" t="str">
            <v>3-5013-00755-06-7
3-5104-00402-84-0
3-4014-00347-69-7
1-5508-00037-14-0</v>
          </cell>
          <cell r="BY1056"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6" t="str">
            <v>ไม่พบทรัพย์</v>
          </cell>
          <cell r="CC1056" t="str">
            <v>วชิราภรณ์</v>
          </cell>
          <cell r="CD1056" t="str">
            <v>นายนราห์ ชมภูยอด</v>
          </cell>
          <cell r="CL1056">
            <v>243852</v>
          </cell>
          <cell r="CT1056">
            <v>243852</v>
          </cell>
        </row>
        <row r="1057">
          <cell r="B1057">
            <v>2529</v>
          </cell>
          <cell r="C1057">
            <v>1053</v>
          </cell>
          <cell r="G1057">
            <v>800066488126</v>
          </cell>
          <cell r="H1057" t="str">
            <v>นาง</v>
          </cell>
          <cell r="I1057" t="str">
            <v>ปวีณา</v>
          </cell>
          <cell r="J1057" t="str">
            <v>กาติ๊บ</v>
          </cell>
          <cell r="K1057" t="str">
            <v>1 5099 00186 05 6</v>
          </cell>
          <cell r="L1057" t="str">
            <v>สารภี</v>
          </cell>
          <cell r="M1057" t="str">
            <v>เชียงใหม่ 3</v>
          </cell>
          <cell r="N1057">
            <v>8</v>
          </cell>
          <cell r="O1057" t="str">
            <v>ธนาคารประชาชน</v>
          </cell>
          <cell r="P1057" t="str">
            <v>4.ไม่มีหลักประกัน</v>
          </cell>
          <cell r="S1057" t="str">
            <v>จังหวัดเชียงคำ</v>
          </cell>
          <cell r="T1057" t="str">
            <v>ผบE252</v>
          </cell>
          <cell r="U1057">
            <v>2563</v>
          </cell>
          <cell r="V1057" t="str">
            <v>ผบE129</v>
          </cell>
          <cell r="W1057">
            <v>2563</v>
          </cell>
          <cell r="AA1057">
            <v>8</v>
          </cell>
          <cell r="AB1057">
            <v>9</v>
          </cell>
          <cell r="AC1057">
            <v>2563</v>
          </cell>
          <cell r="BB1057" t="str">
            <v>รายงานผลสืบทรัพย์ 13/8/2567</v>
          </cell>
          <cell r="BC1057">
            <v>600</v>
          </cell>
          <cell r="BD1057">
            <v>16</v>
          </cell>
          <cell r="BE1057">
            <v>5</v>
          </cell>
          <cell r="BF1057">
            <v>2568</v>
          </cell>
          <cell r="BG1057">
            <v>0</v>
          </cell>
          <cell r="BH1057" t="str">
            <v>-</v>
          </cell>
          <cell r="BI1057" t="str">
            <v>-</v>
          </cell>
          <cell r="BJ1057" t="str">
            <v>-</v>
          </cell>
          <cell r="BK1057">
            <v>0</v>
          </cell>
          <cell r="BL1057">
            <v>875</v>
          </cell>
          <cell r="BM1057">
            <v>0</v>
          </cell>
          <cell r="BN1057" t="str">
            <v/>
          </cell>
          <cell r="BO1057" t="str">
            <v/>
          </cell>
          <cell r="BP1057" t="str">
            <v/>
          </cell>
          <cell r="BQ1057" t="str">
            <v>-</v>
          </cell>
          <cell r="BR1057" t="str">
            <v>-</v>
          </cell>
          <cell r="BS1057" t="str">
            <v>-</v>
          </cell>
          <cell r="BT1057" t="str">
            <v>นางปวีณา กาติ๊บ</v>
          </cell>
          <cell r="BU1057">
            <v>883262011768</v>
          </cell>
          <cell r="BV1057" t="str">
            <v xml:space="preserve">1.นางปวีณา   กาติ๊บ
2.นายหรือด.ต.ธนาธิป  กาติ๊บ
</v>
          </cell>
          <cell r="BW1057" t="str">
            <v>จำเลยที่ 1
คู่สมรสจำเลยที่ 1</v>
          </cell>
          <cell r="BX1057" t="str">
            <v>1-5099-00186-05-6
3-5603-01001-46-4</v>
          </cell>
          <cell r="BY1057"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7" t="str">
            <v>ไม่พบทรัพย์</v>
          </cell>
          <cell r="CC1057" t="str">
            <v>วชิราภรณ์</v>
          </cell>
          <cell r="CD1057" t="str">
            <v>นางปวีณา กาติ๊บ</v>
          </cell>
          <cell r="CL1057">
            <v>243852</v>
          </cell>
          <cell r="CT1057">
            <v>243852</v>
          </cell>
        </row>
        <row r="1058">
          <cell r="B1058">
            <v>2530</v>
          </cell>
          <cell r="C1058">
            <v>1054</v>
          </cell>
          <cell r="G1058">
            <v>800028152695</v>
          </cell>
          <cell r="H1058" t="str">
            <v>นางสาว</v>
          </cell>
          <cell r="I1058" t="str">
            <v>นุชจีรา</v>
          </cell>
          <cell r="J1058" t="str">
            <v>วงค์ชัย</v>
          </cell>
          <cell r="K1058" t="str">
            <v>1 5099 00225 37 0</v>
          </cell>
          <cell r="L1058" t="str">
            <v>สารภี</v>
          </cell>
          <cell r="M1058" t="str">
            <v>เชียงใหม่ 3</v>
          </cell>
          <cell r="N1058">
            <v>8</v>
          </cell>
          <cell r="O1058" t="str">
            <v>ธนาคารประชาชน</v>
          </cell>
          <cell r="P1058" t="str">
            <v>1.บุคคลค้ำประกัน</v>
          </cell>
          <cell r="S1058" t="str">
            <v>แขวงเชียงใหม่</v>
          </cell>
          <cell r="T1058" t="str">
            <v>ผบ.2408</v>
          </cell>
          <cell r="U1058">
            <v>2562</v>
          </cell>
          <cell r="V1058" t="str">
            <v>ผบ.3667</v>
          </cell>
          <cell r="W1058">
            <v>2562</v>
          </cell>
          <cell r="AA1058">
            <v>26</v>
          </cell>
          <cell r="AB1058">
            <v>5</v>
          </cell>
          <cell r="AC1058">
            <v>2562</v>
          </cell>
          <cell r="BB1058" t="str">
            <v>มีคำสั่งยกเลิกสืบ วันที่ 24/4/2567 เนื่องจากลูกหนี้ชำระปิดบัญชี</v>
          </cell>
          <cell r="BC1058" t="str">
            <v/>
          </cell>
          <cell r="BD1058" t="str">
            <v/>
          </cell>
          <cell r="BE1058" t="str">
            <v/>
          </cell>
          <cell r="BF1058" t="str">
            <v/>
          </cell>
          <cell r="BG1058" t="str">
            <v/>
          </cell>
          <cell r="BH1058" t="str">
            <v/>
          </cell>
          <cell r="BI1058" t="str">
            <v/>
          </cell>
          <cell r="BJ1058" t="str">
            <v/>
          </cell>
          <cell r="BK1058" t="str">
            <v/>
          </cell>
          <cell r="BL1058" t="str">
            <v/>
          </cell>
          <cell r="BM1058" t="str">
            <v/>
          </cell>
          <cell r="BN1058" t="str">
            <v/>
          </cell>
          <cell r="BO1058" t="str">
            <v/>
          </cell>
          <cell r="BP1058" t="str">
            <v/>
          </cell>
          <cell r="BQ1058" t="str">
            <v/>
          </cell>
          <cell r="BR1058" t="str">
            <v/>
          </cell>
          <cell r="BS1058" t="str">
            <v/>
          </cell>
          <cell r="BT1058" t="str">
            <v>นางสาวนุชจีรา วงค์ชัย</v>
          </cell>
          <cell r="BU1058">
            <v>823761010355</v>
          </cell>
          <cell r="CD1058" t="str">
            <v>นางสาวนุชจีรา วงค์ชัย</v>
          </cell>
        </row>
        <row r="1059">
          <cell r="B1059">
            <v>2531</v>
          </cell>
          <cell r="C1059">
            <v>1055</v>
          </cell>
          <cell r="G1059">
            <v>800122722955</v>
          </cell>
          <cell r="H1059" t="str">
            <v>นาง</v>
          </cell>
          <cell r="I1059" t="str">
            <v>ศิริพร</v>
          </cell>
          <cell r="J1059" t="str">
            <v>ทาเรือน</v>
          </cell>
          <cell r="K1059" t="str">
            <v>3 5012 00151 28 3</v>
          </cell>
          <cell r="L1059" t="str">
            <v>สันป่าตอง</v>
          </cell>
          <cell r="M1059" t="str">
            <v>เชียงใหม่ 3</v>
          </cell>
          <cell r="N1059">
            <v>8</v>
          </cell>
          <cell r="O1059" t="str">
            <v>ธนาคารประชาชน</v>
          </cell>
          <cell r="P1059" t="str">
            <v>1.บุคคลค้ำประกัน</v>
          </cell>
          <cell r="S1059" t="str">
            <v>แขวงเชียงใหม่</v>
          </cell>
          <cell r="T1059" t="str">
            <v>ผบE459</v>
          </cell>
          <cell r="U1059">
            <v>2566</v>
          </cell>
          <cell r="V1059" t="str">
            <v>ผบE3616</v>
          </cell>
          <cell r="W1059">
            <v>2566</v>
          </cell>
          <cell r="AA1059">
            <v>23</v>
          </cell>
          <cell r="AB1059">
            <v>5</v>
          </cell>
          <cell r="AC1059">
            <v>2566</v>
          </cell>
          <cell r="BB1059" t="str">
            <v>รายงานผลสืบทรัพย์ 11/9/2567</v>
          </cell>
          <cell r="BC1059">
            <v>1200</v>
          </cell>
          <cell r="BD1059">
            <v>11</v>
          </cell>
          <cell r="BE1059">
            <v>4</v>
          </cell>
          <cell r="BF1059">
            <v>2568</v>
          </cell>
          <cell r="BG1059">
            <v>0</v>
          </cell>
          <cell r="BH1059" t="str">
            <v>-</v>
          </cell>
          <cell r="BI1059" t="str">
            <v>-</v>
          </cell>
          <cell r="BJ1059" t="str">
            <v>-</v>
          </cell>
          <cell r="BK1059">
            <v>0</v>
          </cell>
          <cell r="BL1059">
            <v>1445</v>
          </cell>
          <cell r="BM1059">
            <v>0</v>
          </cell>
          <cell r="BN1059" t="str">
            <v/>
          </cell>
          <cell r="BO1059" t="str">
            <v/>
          </cell>
          <cell r="BP1059" t="str">
            <v/>
          </cell>
          <cell r="BQ1059" t="str">
            <v>-</v>
          </cell>
          <cell r="BR1059" t="str">
            <v>-</v>
          </cell>
          <cell r="BS1059" t="str">
            <v>-</v>
          </cell>
          <cell r="BT1059" t="str">
            <v>นางศิริพร ทาเรือน</v>
          </cell>
          <cell r="BU1059">
            <v>888165010396</v>
          </cell>
          <cell r="BV1059" t="str">
            <v>1.นางศิริพร   ทาเรือน
2.ส.อ.เจริญ  ทาเรือน
3.นางกาญจนา  ทาเรือน
4.นายบุญช่วย  ทาเรือน</v>
          </cell>
          <cell r="BW1059" t="str">
            <v>จำเลยที่ 1
คู่สมรสจำเลยที่ 1
จำเลยที่ 2
คู่สมรสจำเลยที่ 2</v>
          </cell>
          <cell r="BX1059" t="str">
            <v>3-5012-00151-28-3
3-5012-00246-68-3
3-5012-00647-48-3
3-5012-00246-70-5</v>
          </cell>
          <cell r="BY1059"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9" t="str">
            <v>พบทรัพย์</v>
          </cell>
          <cell r="CC1059" t="str">
            <v>วชิราภรณ์</v>
          </cell>
          <cell r="CD1059" t="str">
            <v>นางศิริพร ทาเรือน</v>
          </cell>
          <cell r="CL1059">
            <v>243902</v>
          </cell>
          <cell r="CT1059">
            <v>243902</v>
          </cell>
        </row>
        <row r="1060">
          <cell r="B1060">
            <v>2532</v>
          </cell>
          <cell r="C1060">
            <v>1056</v>
          </cell>
          <cell r="G1060">
            <v>800095120146</v>
          </cell>
          <cell r="H1060" t="str">
            <v>นาย</v>
          </cell>
          <cell r="I1060" t="str">
            <v>ขยัน</v>
          </cell>
          <cell r="J1060" t="str">
            <v>ธรรมไชย</v>
          </cell>
          <cell r="K1060" t="str">
            <v>3 5012 01051 79 7</v>
          </cell>
          <cell r="L1060" t="str">
            <v>สันป่าตอง</v>
          </cell>
          <cell r="M1060" t="str">
            <v>เชียงใหม่ 3</v>
          </cell>
          <cell r="N1060">
            <v>8</v>
          </cell>
          <cell r="O1060" t="str">
            <v>ธนาคารประชาชน</v>
          </cell>
          <cell r="P1060" t="str">
            <v>1.บุคคลค้ำประกัน</v>
          </cell>
          <cell r="S1060" t="str">
            <v>แขวงเชียงใหม่</v>
          </cell>
          <cell r="T1060" t="str">
            <v>ผบE5492</v>
          </cell>
          <cell r="U1060">
            <v>2565</v>
          </cell>
          <cell r="V1060" t="str">
            <v>ผบE7605</v>
          </cell>
          <cell r="W1060">
            <v>2565</v>
          </cell>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1835</v>
          </cell>
          <cell r="BM1060">
            <v>0</v>
          </cell>
          <cell r="BN1060" t="str">
            <v/>
          </cell>
          <cell r="BO1060" t="str">
            <v/>
          </cell>
          <cell r="BP1060" t="str">
            <v/>
          </cell>
          <cell r="BQ1060" t="str">
            <v>-</v>
          </cell>
          <cell r="BR1060" t="str">
            <v>-</v>
          </cell>
          <cell r="BS1060" t="str">
            <v>-</v>
          </cell>
          <cell r="BT1060" t="str">
            <v>นายขยัน ธรรมไชย</v>
          </cell>
          <cell r="BU1060">
            <v>888165010390</v>
          </cell>
          <cell r="BV1060" t="str">
            <v>1.นายขยัน  ธรรมไชย
2.นางอรพรรณ  ประอุต
3.นายธงรบ  ประอุต
4.นางสาวสุณีย์  อุ่นอกแดง
5.นายนิมิตร อุ่นอกแดง</v>
          </cell>
          <cell r="BW1060" t="str">
            <v>จำเลยที่ 1
จำเลยที่ 2
คู่สมรสจำเลยที่ 2
จำเลยที่ 3
คู่สมรสจำเลยที่ 3</v>
          </cell>
          <cell r="BX1060" t="str">
            <v>3-5012-01051-79-1
3-5012-01051-39-8
3-5012-00141-93-8
3-5015-00134-64-3
3-5002-00737-7-6</v>
          </cell>
          <cell r="BY1060"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60" t="str">
            <v>พบทรัพย์</v>
          </cell>
          <cell r="CC1060" t="str">
            <v>ลลิตา</v>
          </cell>
          <cell r="CL1060">
            <v>243854</v>
          </cell>
          <cell r="CT1060">
            <v>243854</v>
          </cell>
        </row>
        <row r="1061">
          <cell r="B1061">
            <v>2533</v>
          </cell>
          <cell r="C1061">
            <v>1057</v>
          </cell>
          <cell r="G1061">
            <v>800046648195</v>
          </cell>
          <cell r="H1061" t="str">
            <v>นาย</v>
          </cell>
          <cell r="I1061" t="str">
            <v>นคร</v>
          </cell>
          <cell r="J1061" t="str">
            <v>สะสมจิตต์</v>
          </cell>
          <cell r="K1061" t="str">
            <v>3 5012 00608 45 3</v>
          </cell>
          <cell r="L1061" t="str">
            <v>สันป่าตอง</v>
          </cell>
          <cell r="M1061" t="str">
            <v>เชียงใหม่ 3</v>
          </cell>
          <cell r="N1061">
            <v>8</v>
          </cell>
          <cell r="O1061" t="str">
            <v>ธนาคารประชาชน</v>
          </cell>
          <cell r="P1061" t="str">
            <v>1.บุคคลค้ำประกัน</v>
          </cell>
          <cell r="S1061" t="str">
            <v>แขวงเชียงใหม่</v>
          </cell>
          <cell r="T1061" t="str">
            <v>ผบE5494</v>
          </cell>
          <cell r="U1061">
            <v>2565</v>
          </cell>
          <cell r="V1061" t="str">
            <v>ผบE7541</v>
          </cell>
          <cell r="W1061">
            <v>2565</v>
          </cell>
          <cell r="AA1061">
            <v>31</v>
          </cell>
          <cell r="AB1061">
            <v>10</v>
          </cell>
          <cell r="AC1061">
            <v>2565</v>
          </cell>
          <cell r="BB1061" t="str">
            <v>รายงานผลสืบทรัพย์ 23/7/2567</v>
          </cell>
          <cell r="BC1061">
            <v>1500</v>
          </cell>
          <cell r="BD1061">
            <v>24</v>
          </cell>
          <cell r="BE1061">
            <v>1</v>
          </cell>
          <cell r="BF1061">
            <v>2568</v>
          </cell>
          <cell r="BG1061">
            <v>0</v>
          </cell>
          <cell r="BH1061" t="str">
            <v>-</v>
          </cell>
          <cell r="BI1061" t="str">
            <v>-</v>
          </cell>
          <cell r="BJ1061" t="str">
            <v>-</v>
          </cell>
          <cell r="BK1061">
            <v>0</v>
          </cell>
          <cell r="BL1061">
            <v>1695</v>
          </cell>
          <cell r="BM1061">
            <v>0</v>
          </cell>
          <cell r="BN1061" t="str">
            <v/>
          </cell>
          <cell r="BO1061" t="str">
            <v/>
          </cell>
          <cell r="BP1061" t="str">
            <v/>
          </cell>
          <cell r="BQ1061" t="str">
            <v>-</v>
          </cell>
          <cell r="BR1061" t="str">
            <v>-</v>
          </cell>
          <cell r="BS1061" t="str">
            <v>-</v>
          </cell>
          <cell r="BT1061" t="str">
            <v>นายนคร สะสมจิตต์</v>
          </cell>
          <cell r="BU1061">
            <v>888165010397</v>
          </cell>
          <cell r="BV1061" t="str">
            <v xml:space="preserve"> </v>
          </cell>
          <cell r="BW1061" t="str">
            <v>จำเลยที่ 1
จำเลยที่ 2
คู่สมรสจำเลยที่ 2
จำเลยที่ 3
คู่สมรสจำเลยที่ 3</v>
          </cell>
          <cell r="BX1061" t="str">
            <v>3-5012-00608-45-3
1-5099-00106-30-3
1-5012-00071-57-7
3-5012-00611-85-3
3-5012-00611-13-6</v>
          </cell>
          <cell r="BY1061"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1" t="str">
            <v>พบทรัพย์</v>
          </cell>
          <cell r="CC1061" t="str">
            <v>ลลิตา</v>
          </cell>
          <cell r="CD1061" t="str">
            <v>นายนคร สะสมจิตต์</v>
          </cell>
          <cell r="CL1061">
            <v>243854</v>
          </cell>
          <cell r="CT1061">
            <v>243854</v>
          </cell>
        </row>
        <row r="1062">
          <cell r="B1062">
            <v>2534</v>
          </cell>
          <cell r="C1062">
            <v>1058</v>
          </cell>
          <cell r="G1062">
            <v>800030228533</v>
          </cell>
          <cell r="H1062" t="str">
            <v>นาง</v>
          </cell>
          <cell r="I1062" t="str">
            <v>ศิริขวัญ</v>
          </cell>
          <cell r="J1062" t="str">
            <v>ตาวงค์</v>
          </cell>
          <cell r="K1062" t="str">
            <v>3 5010 00262 72 3</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S1062" t="str">
            <v>จังหวัดฝาง</v>
          </cell>
          <cell r="T1062" t="str">
            <v>ผบE1409</v>
          </cell>
          <cell r="U1062">
            <v>2566</v>
          </cell>
          <cell r="V1062" t="str">
            <v>ผบE1556</v>
          </cell>
          <cell r="W1062">
            <v>2566</v>
          </cell>
          <cell r="X1062">
            <v>12</v>
          </cell>
          <cell r="Y1062">
            <v>12</v>
          </cell>
          <cell r="Z1062">
            <v>2566</v>
          </cell>
          <cell r="BB1062" t="str">
            <v>สืบแล้ว รายงานผลสืบ 5/7/2567</v>
          </cell>
          <cell r="BC1062">
            <v>1500</v>
          </cell>
          <cell r="BD1062">
            <v>7</v>
          </cell>
          <cell r="BE1062">
            <v>5</v>
          </cell>
          <cell r="BF1062">
            <v>2568</v>
          </cell>
          <cell r="BG1062">
            <v>0</v>
          </cell>
          <cell r="BH1062" t="str">
            <v>-</v>
          </cell>
          <cell r="BI1062" t="str">
            <v>-</v>
          </cell>
          <cell r="BJ1062" t="str">
            <v>-</v>
          </cell>
          <cell r="BK1062">
            <v>0</v>
          </cell>
          <cell r="BL1062">
            <v>1785</v>
          </cell>
          <cell r="BM1062">
            <v>0</v>
          </cell>
          <cell r="BN1062" t="str">
            <v/>
          </cell>
          <cell r="BO1062" t="str">
            <v/>
          </cell>
          <cell r="BP1062" t="str">
            <v/>
          </cell>
          <cell r="BQ1062" t="str">
            <v>-</v>
          </cell>
          <cell r="BR1062" t="str">
            <v>-</v>
          </cell>
          <cell r="BS1062" t="str">
            <v>-</v>
          </cell>
          <cell r="BT1062" t="str">
            <v>นางศิริขวัญ ตาวงค์</v>
          </cell>
          <cell r="BU1062">
            <v>883265010394</v>
          </cell>
          <cell r="BV1062"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2" t="str">
            <v>จำเลยที่ 1
คู่สมรสจำเลยที่ 1
จำเลยที่ 2
คู่สมรสจำเลยที่ 2
จำเลยที่ 3</v>
          </cell>
          <cell r="BX1062" t="str">
            <v>3-5010-00262-72-3
3-5009-00733-74-8
3-5010-00348-57-1
3-5010-00270-94-7
3-5010-00255-93-0</v>
          </cell>
          <cell r="BY1062"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CB1062">
            <v>5</v>
          </cell>
          <cell r="CD1062" t="str">
            <v>นางศิริขวัญ ตาวงค์</v>
          </cell>
        </row>
        <row r="1063">
          <cell r="B1063">
            <v>2535</v>
          </cell>
          <cell r="C1063">
            <v>1059</v>
          </cell>
          <cell r="G1063">
            <v>800090838734</v>
          </cell>
          <cell r="H1063" t="str">
            <v>นางสาว</v>
          </cell>
          <cell r="I1063" t="str">
            <v>นิภา</v>
          </cell>
          <cell r="J1063" t="str">
            <v>บัวแผน</v>
          </cell>
          <cell r="K1063" t="str">
            <v>3 5099 00075 67 6</v>
          </cell>
          <cell r="L1063" t="str">
            <v>ดอยเต่า</v>
          </cell>
          <cell r="M1063" t="str">
            <v>เชียงใหม่ 3</v>
          </cell>
          <cell r="N1063">
            <v>8</v>
          </cell>
          <cell r="O1063" t="str">
            <v>ห้องแถว</v>
          </cell>
          <cell r="P1063" t="str">
            <v>1.บุคคลค้ำประกัน</v>
          </cell>
          <cell r="S1063" t="str">
            <v>แขวงเชียงใหม่</v>
          </cell>
          <cell r="T1063" t="str">
            <v>ผบE6886</v>
          </cell>
          <cell r="U1063">
            <v>2566</v>
          </cell>
          <cell r="V1063" t="str">
            <v>ผบE8675</v>
          </cell>
          <cell r="W1063">
            <v>2566</v>
          </cell>
          <cell r="AA1063">
            <v>25</v>
          </cell>
          <cell r="AB1063">
            <v>9</v>
          </cell>
          <cell r="AC1063">
            <v>2566</v>
          </cell>
          <cell r="BB1063" t="str">
            <v>รายงานผลสืบทรัพย์ - ไม่พบทรัพย์ 19/8/2567</v>
          </cell>
          <cell r="BC1063">
            <v>900</v>
          </cell>
          <cell r="BD1063">
            <v>17</v>
          </cell>
          <cell r="BE1063">
            <v>2</v>
          </cell>
          <cell r="BF1063">
            <v>2568</v>
          </cell>
          <cell r="BG1063">
            <v>0</v>
          </cell>
          <cell r="BH1063" t="str">
            <v>-</v>
          </cell>
          <cell r="BI1063" t="str">
            <v>-</v>
          </cell>
          <cell r="BJ1063" t="str">
            <v>-</v>
          </cell>
          <cell r="BK1063">
            <v>0</v>
          </cell>
          <cell r="BL1063">
            <v>1025</v>
          </cell>
          <cell r="BM1063">
            <v>0</v>
          </cell>
          <cell r="BN1063" t="str">
            <v/>
          </cell>
          <cell r="BO1063" t="str">
            <v/>
          </cell>
          <cell r="BP1063" t="str">
            <v/>
          </cell>
          <cell r="BQ1063" t="str">
            <v>-</v>
          </cell>
          <cell r="BR1063" t="str">
            <v>-</v>
          </cell>
          <cell r="BS1063" t="str">
            <v>-</v>
          </cell>
          <cell r="BT1063" t="str">
            <v>นางสาวนิภา บัวแผน</v>
          </cell>
          <cell r="BU1063">
            <v>888166010121</v>
          </cell>
          <cell r="BV1063" t="str">
            <v>1. นางสาวนิภา บัวแผน
2. นางมาลี แซ่หยาง
3. นางสาววิลาวรรณ แสงศิริ</v>
          </cell>
          <cell r="BW1063" t="str">
            <v>จำเลยที่ 1
จำเลยที่ 2
จำเลยที่ 3</v>
          </cell>
          <cell r="BX1063" t="str">
            <v>3-5099-00075-67-6
3-5099-00075-69-2
3-5099-00075-75-7</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B1063">
            <v>3</v>
          </cell>
          <cell r="CC1063" t="str">
            <v>ธิติพร</v>
          </cell>
          <cell r="CL1063">
            <v>243854</v>
          </cell>
          <cell r="CT1063">
            <v>243854</v>
          </cell>
        </row>
        <row r="1064">
          <cell r="B1064">
            <v>2536</v>
          </cell>
          <cell r="C1064">
            <v>1060</v>
          </cell>
          <cell r="G1064">
            <v>800090837652</v>
          </cell>
          <cell r="H1064" t="str">
            <v>นางสาว</v>
          </cell>
          <cell r="I1064" t="str">
            <v>วิลาวรรณ</v>
          </cell>
          <cell r="J1064" t="str">
            <v>แสงศิริ</v>
          </cell>
          <cell r="K1064" t="str">
            <v>3 5099 00075 75 7</v>
          </cell>
          <cell r="L1064" t="str">
            <v>ดอยเต่า</v>
          </cell>
          <cell r="M1064" t="str">
            <v>เชียงใหม่ 3</v>
          </cell>
          <cell r="N1064">
            <v>8</v>
          </cell>
          <cell r="O1064" t="str">
            <v>ห้องแถว</v>
          </cell>
          <cell r="P1064" t="str">
            <v>1.บุคคลค้ำประกัน</v>
          </cell>
          <cell r="S1064" t="str">
            <v>แขวงเชียงใหม่</v>
          </cell>
          <cell r="T1064" t="str">
            <v>ผบE6884</v>
          </cell>
          <cell r="U1064">
            <v>2566</v>
          </cell>
          <cell r="V1064" t="str">
            <v>ผบE8674</v>
          </cell>
          <cell r="W1064">
            <v>2566</v>
          </cell>
          <cell r="AA1064">
            <v>25</v>
          </cell>
          <cell r="AB1064">
            <v>9</v>
          </cell>
          <cell r="AC1064">
            <v>2566</v>
          </cell>
          <cell r="BB1064" t="str">
            <v>รายงานผลสืบทรัพย์ - ไม่พบทรัพย์ 19/8/2567</v>
          </cell>
          <cell r="BC1064" t="str">
            <v/>
          </cell>
          <cell r="BD1064" t="str">
            <v/>
          </cell>
          <cell r="BE1064" t="str">
            <v/>
          </cell>
          <cell r="BF1064" t="str">
            <v/>
          </cell>
          <cell r="BG1064" t="str">
            <v/>
          </cell>
          <cell r="BH1064" t="str">
            <v/>
          </cell>
          <cell r="BI1064" t="str">
            <v/>
          </cell>
          <cell r="BJ1064" t="str">
            <v/>
          </cell>
          <cell r="BK1064" t="str">
            <v/>
          </cell>
          <cell r="BL1064" t="str">
            <v/>
          </cell>
          <cell r="BM1064" t="str">
            <v/>
          </cell>
          <cell r="BN1064" t="str">
            <v/>
          </cell>
          <cell r="BO1064" t="str">
            <v/>
          </cell>
          <cell r="BP1064" t="str">
            <v/>
          </cell>
          <cell r="BQ1064" t="str">
            <v/>
          </cell>
          <cell r="BR1064" t="str">
            <v/>
          </cell>
          <cell r="BS1064" t="str">
            <v/>
          </cell>
          <cell r="BT1064" t="str">
            <v>นางสาววิลาวรรณ แสงศิริ</v>
          </cell>
          <cell r="BU1064">
            <v>888166010122</v>
          </cell>
          <cell r="BV1064" t="str">
            <v>1. นางสาววิลาวรรณ แสงศิริ
2. นางมาลี แซ่หยาง
3. นางสาวนิภา บัวแผน</v>
          </cell>
          <cell r="BW1064" t="str">
            <v>จำเลยที่ 1
จำเลยที่ 2
จำเลยที่ 3</v>
          </cell>
          <cell r="BX1064" t="str">
            <v>3-5099-00075-75-7
3-5099-00075-69-2
3-5099-00075-67-6</v>
          </cell>
          <cell r="BY1064"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4" t="str">
            <v>ไม่พบทรัพย์</v>
          </cell>
          <cell r="CB1064">
            <v>3</v>
          </cell>
          <cell r="CC1064" t="str">
            <v>ธิติพร</v>
          </cell>
        </row>
        <row r="1065">
          <cell r="B1065">
            <v>2537</v>
          </cell>
          <cell r="C1065">
            <v>1061</v>
          </cell>
          <cell r="G1065">
            <v>800054861417</v>
          </cell>
          <cell r="H1065" t="str">
            <v>นาง</v>
          </cell>
          <cell r="I1065" t="str">
            <v>ศรีออน</v>
          </cell>
          <cell r="J1065" t="str">
            <v>ต๊ะทา</v>
          </cell>
          <cell r="K1065" t="str">
            <v>3 5003 00230 06 1</v>
          </cell>
          <cell r="L1065" t="str">
            <v>แม่แจ่ม</v>
          </cell>
          <cell r="M1065" t="str">
            <v>เชียงใหม่ 3</v>
          </cell>
          <cell r="N1065">
            <v>8</v>
          </cell>
          <cell r="O1065" t="str">
            <v>สินเชื่อพัฒนาองค์กรชุมชน</v>
          </cell>
          <cell r="P1065" t="str">
            <v>1.บุคคลค้ำประกัน</v>
          </cell>
          <cell r="S1065" t="str">
            <v>จังหวัดฮอด</v>
          </cell>
          <cell r="T1065" t="str">
            <v>ผบE716</v>
          </cell>
          <cell r="U1065">
            <v>2566</v>
          </cell>
          <cell r="V1065" t="str">
            <v>ผบE913</v>
          </cell>
          <cell r="W1065">
            <v>2566</v>
          </cell>
          <cell r="AA1065">
            <v>26</v>
          </cell>
          <cell r="AB1065">
            <v>7</v>
          </cell>
          <cell r="AC1065">
            <v>2566</v>
          </cell>
          <cell r="BB1065" t="str">
            <v>สืบทรัพย์ (คำสั่ง 6/2/2567) // รายงานวันที่ 26/7/2567</v>
          </cell>
          <cell r="BC1065">
            <v>1800</v>
          </cell>
          <cell r="BD1065">
            <v>26</v>
          </cell>
          <cell r="BE1065">
            <v>3</v>
          </cell>
          <cell r="BF1065">
            <v>2568</v>
          </cell>
          <cell r="BG1065">
            <v>0</v>
          </cell>
          <cell r="BH1065" t="str">
            <v>-</v>
          </cell>
          <cell r="BI1065" t="str">
            <v>-</v>
          </cell>
          <cell r="BJ1065" t="str">
            <v>-</v>
          </cell>
          <cell r="BK1065">
            <v>0</v>
          </cell>
          <cell r="BL1065">
            <v>1520</v>
          </cell>
          <cell r="BM1065">
            <v>0</v>
          </cell>
          <cell r="BN1065" t="str">
            <v/>
          </cell>
          <cell r="BO1065" t="str">
            <v/>
          </cell>
          <cell r="BP1065" t="str">
            <v/>
          </cell>
          <cell r="BQ1065" t="str">
            <v>-</v>
          </cell>
          <cell r="BR1065" t="str">
            <v>-</v>
          </cell>
          <cell r="BS1065" t="str">
            <v>-</v>
          </cell>
          <cell r="BT1065" t="str">
            <v>นางศรีออน ต๊ะทา</v>
          </cell>
          <cell r="BU1065">
            <v>888166010132</v>
          </cell>
          <cell r="BV1065"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5" t="str">
            <v>จำเลยที่ 1
คู่สมรสจำเลยที่ 1
จำเลยที่ 2 
คู่สมรสจำเลยที่ 2
จำเลยที่ 3
คู่สมรสจำเลยที่ 3</v>
          </cell>
          <cell r="BX1065" t="str">
            <v>3-5003-00230-06-1
3-5003-00168-91-8
1-5804-00140-11-3
1-5016-00074-39-5
3-5003-00228-66-0
1-5003-01106-81-7</v>
          </cell>
          <cell r="BY10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5" t="str">
            <v>ไม่พบ</v>
          </cell>
          <cell r="CD1065" t="str">
            <v>นางศรีออน ต๊ะทา</v>
          </cell>
        </row>
        <row r="1066">
          <cell r="B1066">
            <v>2538</v>
          </cell>
          <cell r="C1066">
            <v>1062</v>
          </cell>
          <cell r="G1066">
            <v>800124744700</v>
          </cell>
          <cell r="H1066" t="str">
            <v>นางสาว</v>
          </cell>
          <cell r="I1066" t="str">
            <v>แก้วกานดา</v>
          </cell>
          <cell r="J1066" t="str">
            <v>พงษ์ศรี</v>
          </cell>
          <cell r="K1066" t="str">
            <v>3 5014 00700 68 0</v>
          </cell>
          <cell r="L1066" t="str">
            <v>สันทราย</v>
          </cell>
          <cell r="M1066" t="str">
            <v>เชียงใหม่ 2</v>
          </cell>
          <cell r="N1066">
            <v>8</v>
          </cell>
          <cell r="O1066" t="str">
            <v>สินเชื่อเสริมพลังฐานราก</v>
          </cell>
          <cell r="P1066" t="str">
            <v>1.บุคคลค้ำประกัน</v>
          </cell>
          <cell r="S1066" t="str">
            <v>แขวงเชียงใหม่</v>
          </cell>
          <cell r="T1066" t="str">
            <v>ผบE41</v>
          </cell>
          <cell r="U1066">
            <v>2566</v>
          </cell>
          <cell r="V1066" t="str">
            <v>ผบE1712</v>
          </cell>
          <cell r="W1066">
            <v>2566</v>
          </cell>
          <cell r="X1066">
            <v>7</v>
          </cell>
          <cell r="Y1066">
            <v>3</v>
          </cell>
          <cell r="Z1066">
            <v>2566</v>
          </cell>
          <cell r="BB1066" t="str">
            <v>สืบทรัพย์แล้ว รายงานผล25/6/2567</v>
          </cell>
          <cell r="BC1066">
            <v>300</v>
          </cell>
          <cell r="BD1066">
            <v>30</v>
          </cell>
          <cell r="BE1066">
            <v>5</v>
          </cell>
          <cell r="BF1066">
            <v>2568</v>
          </cell>
          <cell r="BG1066">
            <v>0</v>
          </cell>
          <cell r="BH1066" t="str">
            <v>-</v>
          </cell>
          <cell r="BI1066" t="str">
            <v>-</v>
          </cell>
          <cell r="BJ1066" t="str">
            <v>-</v>
          </cell>
          <cell r="BK1066">
            <v>0</v>
          </cell>
          <cell r="BL1066">
            <v>260</v>
          </cell>
          <cell r="BM1066">
            <v>0</v>
          </cell>
          <cell r="BN1066" t="str">
            <v/>
          </cell>
          <cell r="BO1066" t="str">
            <v/>
          </cell>
          <cell r="BP1066" t="str">
            <v/>
          </cell>
          <cell r="BQ1066" t="str">
            <v>-</v>
          </cell>
          <cell r="BR1066" t="str">
            <v>-</v>
          </cell>
          <cell r="BS1066" t="str">
            <v>-</v>
          </cell>
          <cell r="BT1066" t="str">
            <v>นางสาวแก้วกานดา พงษ์ศรี</v>
          </cell>
          <cell r="BU1066">
            <v>883265010849</v>
          </cell>
          <cell r="BV1066" t="str">
            <v>1.นางสาวเมทิกา  พงษ์ศรี</v>
          </cell>
          <cell r="BW1066" t="str">
            <v>จำเลยที่ 1</v>
          </cell>
          <cell r="BX1066" t="str">
            <v>3-5014-00700-68-0</v>
          </cell>
          <cell r="BY1066" t="str">
            <v xml:space="preserve">-ไม่พบว่ามีกรรมสิทธิ์ในที่ดิน อ.สันทราย จ.เชียงใหม่
</v>
          </cell>
          <cell r="CB1066">
            <v>1</v>
          </cell>
          <cell r="CD1066" t="str">
            <v>นางสาวแก้วกานดา พงษ์ศรี</v>
          </cell>
        </row>
        <row r="1067">
          <cell r="B1067">
            <v>2539</v>
          </cell>
          <cell r="C1067">
            <v>1063</v>
          </cell>
          <cell r="G1067" t="str">
            <v>800087210210 ,  800083060270</v>
          </cell>
          <cell r="H1067" t="str">
            <v>นาง</v>
          </cell>
          <cell r="I1067" t="str">
            <v>สิริลักษณ์</v>
          </cell>
          <cell r="J1067" t="str">
            <v>รพีวิมลศุภกร</v>
          </cell>
          <cell r="K1067" t="str">
            <v>1 5099 00020 34 4</v>
          </cell>
          <cell r="L1067" t="str">
            <v>มีโชคพลาซ่า</v>
          </cell>
          <cell r="M1067" t="str">
            <v>เชียงใหม่ 2</v>
          </cell>
          <cell r="N1067">
            <v>8</v>
          </cell>
          <cell r="O1067" t="str">
            <v>สินเชื่อแก้ไขปัญหาหนี้นอกระบบ,สินเชื่อเคหะ</v>
          </cell>
          <cell r="P1067" t="str">
            <v>1.บุคคลค้ำประกัน</v>
          </cell>
          <cell r="S1067" t="str">
            <v>แขวงเชียงใหม่</v>
          </cell>
          <cell r="T1067" t="str">
            <v>ผบE7155</v>
          </cell>
          <cell r="U1067">
            <v>2565</v>
          </cell>
          <cell r="V1067" t="str">
            <v>ผบE1682</v>
          </cell>
          <cell r="W1067">
            <v>2566</v>
          </cell>
          <cell r="X1067">
            <v>7</v>
          </cell>
          <cell r="Y1067">
            <v>3</v>
          </cell>
          <cell r="Z1067">
            <v>2566</v>
          </cell>
          <cell r="BB1067" t="str">
            <v>สืบครั้งที่ 2 รายงานผลสืบ 5/7/2567</v>
          </cell>
          <cell r="BC1067">
            <v>900</v>
          </cell>
          <cell r="BD1067">
            <v>30</v>
          </cell>
          <cell r="BE1067">
            <v>5</v>
          </cell>
          <cell r="BF1067">
            <v>2568</v>
          </cell>
          <cell r="BG1067">
            <v>0</v>
          </cell>
          <cell r="BH1067" t="str">
            <v>-</v>
          </cell>
          <cell r="BI1067" t="str">
            <v>-</v>
          </cell>
          <cell r="BJ1067" t="str">
            <v>-</v>
          </cell>
          <cell r="BK1067">
            <v>0</v>
          </cell>
          <cell r="BL1067">
            <v>1400</v>
          </cell>
          <cell r="BM1067">
            <v>0</v>
          </cell>
          <cell r="BN1067" t="str">
            <v/>
          </cell>
          <cell r="BO1067" t="str">
            <v/>
          </cell>
          <cell r="BP1067" t="str">
            <v/>
          </cell>
          <cell r="BQ1067" t="str">
            <v>-</v>
          </cell>
          <cell r="BR1067" t="str">
            <v>-</v>
          </cell>
          <cell r="BS1067" t="str">
            <v>-</v>
          </cell>
          <cell r="BT1067" t="str">
            <v>นางสิริลักษณ์ รพีวิมลศุภกร</v>
          </cell>
          <cell r="BU1067" t="str">
            <v>883265010312, 883266040003</v>
          </cell>
          <cell r="BV1067" t="str">
            <v>1.นางสิริลักษณ์  รพีวิมลศุภกร  
2.นายชาญพิศุทธิ์  รพีวิมลศุภกร
3.นายเกรียงไกร  มณีรักษ์</v>
          </cell>
          <cell r="BW1067" t="str">
            <v>จำเลยที่ 1
คู่สมรสจำเลยที่ 1
จำเลยที่ 2</v>
          </cell>
          <cell r="BX1067" t="str">
            <v xml:space="preserve">1-5099-00020-34-4
5-1002-99059-73-1
3-5006-00218-28-7
</v>
          </cell>
          <cell r="BY1067"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B1067">
            <v>3</v>
          </cell>
          <cell r="CD1067" t="str">
            <v>1.นางสิริลักษณ์  รพีวิมลศุภกร  
2.นายชาญพิศุทธิ์  รพีวิมลศุภกร
3.นายเกรียงไกร  มณีรักษ์</v>
          </cell>
          <cell r="CE1067" t="str">
            <v>จำเลยที่ 1
คู่สมรสจำเลยที่ 1
จำเลยที่ 2</v>
          </cell>
          <cell r="CF1067" t="str">
            <v xml:space="preserve">1-5099-00020-34-4
5-1002-99059-73-1
3-5006-00218-28-7
</v>
          </cell>
          <cell r="CG1067"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J1067">
            <v>3</v>
          </cell>
        </row>
        <row r="1068">
          <cell r="B1068">
            <v>2540</v>
          </cell>
          <cell r="C1068">
            <v>1064</v>
          </cell>
          <cell r="G1068">
            <v>800085945064</v>
          </cell>
          <cell r="H1068" t="str">
            <v>นางสาว</v>
          </cell>
          <cell r="I1068" t="str">
            <v>ศรีพรรณ</v>
          </cell>
          <cell r="J1068" t="str">
            <v>สุวรรณ</v>
          </cell>
          <cell r="K1068" t="str">
            <v>3 5014 00723 48 5</v>
          </cell>
          <cell r="L1068" t="str">
            <v>สันทราย</v>
          </cell>
          <cell r="M1068" t="str">
            <v>เชียงใหม่ 2</v>
          </cell>
          <cell r="N1068">
            <v>8</v>
          </cell>
          <cell r="O1068" t="str">
            <v>สินเชื่อแก้ไขปัญหาหนี้นอกระบบ</v>
          </cell>
          <cell r="P1068" t="str">
            <v>1.บุคคลค้ำประกัน</v>
          </cell>
          <cell r="S1068" t="str">
            <v>แขวงเชียงใหม่</v>
          </cell>
          <cell r="T1068" t="str">
            <v>ผบE1468</v>
          </cell>
          <cell r="U1068">
            <v>2566</v>
          </cell>
          <cell r="V1068" t="str">
            <v>ผบE3503</v>
          </cell>
          <cell r="W1068">
            <v>2566</v>
          </cell>
          <cell r="X1068">
            <v>22</v>
          </cell>
          <cell r="Y1068">
            <v>5</v>
          </cell>
          <cell r="Z1068">
            <v>2566</v>
          </cell>
          <cell r="BB1068" t="str">
            <v>สืบแล้ว รายงานผล 25/6/2567</v>
          </cell>
          <cell r="BC1068">
            <v>1200</v>
          </cell>
          <cell r="BD1068">
            <v>25</v>
          </cell>
          <cell r="BE1068">
            <v>6</v>
          </cell>
          <cell r="BF1068">
            <v>2568</v>
          </cell>
          <cell r="BG1068">
            <v>0</v>
          </cell>
          <cell r="BH1068" t="str">
            <v>-</v>
          </cell>
          <cell r="BI1068" t="str">
            <v>-</v>
          </cell>
          <cell r="BJ1068" t="str">
            <v>-</v>
          </cell>
          <cell r="BK1068">
            <v>0</v>
          </cell>
          <cell r="BL1068">
            <v>900</v>
          </cell>
          <cell r="BM1068">
            <v>0</v>
          </cell>
          <cell r="BN1068" t="str">
            <v/>
          </cell>
          <cell r="BO1068" t="str">
            <v/>
          </cell>
          <cell r="BP1068" t="str">
            <v/>
          </cell>
          <cell r="BQ1068" t="str">
            <v>-</v>
          </cell>
          <cell r="BR1068" t="str">
            <v>-</v>
          </cell>
          <cell r="BS1068" t="str">
            <v>-</v>
          </cell>
          <cell r="BT1068" t="str">
            <v>นางสาวศรีพรรณ สุวรรณ</v>
          </cell>
          <cell r="BU1068">
            <v>883265010848</v>
          </cell>
          <cell r="BV1068" t="str">
            <v xml:space="preserve">1.นางสาวศรีพรรณ์  สุวรรณ 
2.นางคนึงนิตร  สุวรรณ
3.นางสาวสหัสธยา  ปินตา 
4.นายเทพฤทธิ์  ปินตา </v>
          </cell>
          <cell r="BW1068" t="str">
            <v>จำเลยที่ 1
จำเลยที่ 2
จำเลยที่ 3
คู่สมรสจำเลยที่ 3</v>
          </cell>
          <cell r="BX1068" t="str">
            <v>3-5014-00723-48-5
3-5014-00659-00-1
1-5705-00112-40-5
3-5014-00659-01-9</v>
          </cell>
          <cell r="BY106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CB1068">
            <v>4</v>
          </cell>
          <cell r="CD1068" t="str">
            <v>นางสาวศรีพรรณ สุวรรณ</v>
          </cell>
        </row>
        <row r="1069">
          <cell r="B1069">
            <v>2541</v>
          </cell>
          <cell r="C1069">
            <v>1065</v>
          </cell>
          <cell r="G1069">
            <v>800048168333</v>
          </cell>
          <cell r="H1069" t="str">
            <v>นางสาว</v>
          </cell>
          <cell r="I1069" t="str">
            <v>พิทยาภรณ์</v>
          </cell>
          <cell r="J1069" t="str">
            <v>อินทะบุญ</v>
          </cell>
          <cell r="K1069" t="str">
            <v>3 5006 00070 12 3</v>
          </cell>
          <cell r="L1069" t="str">
            <v>แม่แตง</v>
          </cell>
          <cell r="M1069" t="str">
            <v>เชียงใหม่ 2</v>
          </cell>
          <cell r="N1069">
            <v>8</v>
          </cell>
          <cell r="O1069" t="str">
            <v>ธนาคารประชาชน</v>
          </cell>
          <cell r="P1069" t="str">
            <v>1.บุคคลค้ำประกัน</v>
          </cell>
          <cell r="S1069" t="str">
            <v>แขวงเชียงดาว</v>
          </cell>
          <cell r="T1069" t="str">
            <v>ผบE336</v>
          </cell>
          <cell r="U1069">
            <v>2563</v>
          </cell>
          <cell r="V1069" t="str">
            <v>ผบE320</v>
          </cell>
          <cell r="W1069">
            <v>2563</v>
          </cell>
          <cell r="AA1069">
            <v>10</v>
          </cell>
          <cell r="AB1069">
            <v>11</v>
          </cell>
          <cell r="AC1069">
            <v>2563</v>
          </cell>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นางสาวพิทยาภรณ์ อินทะบุญ</v>
          </cell>
          <cell r="BU1069">
            <v>0</v>
          </cell>
          <cell r="BV1069" t="str">
            <v xml:space="preserve">1.นางสาวพิทยาภรณ์  อินทะบุญ
2.นายยุทธนา  คำมามูล 
3.นางเกศวรรญ์  โสรี 
4.นายไกรศักดิ์  โสรี 
4.นางสาวนวรัตน์  ชมชื่น </v>
          </cell>
          <cell r="BW1069" t="str">
            <v xml:space="preserve">จำเลยที่ 1
คู่สมรสจำเลยที่ 1
จำเลยที่ 2
คู่สมรสจำเลยที่ 2
จำเลยที่ 3
</v>
          </cell>
          <cell r="BX1069" t="str">
            <v>3-5006-00070-12-3
3-5013-00289-52-0
3-5006-00070-16-6
3-5006-00070-61-1
1-5099-00274-56-7</v>
          </cell>
          <cell r="BY1069"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CB1069">
            <v>5</v>
          </cell>
          <cell r="CD1069" t="str">
            <v>นางสาวพิทยาภรณ์ อินทะบุญ</v>
          </cell>
        </row>
        <row r="1070">
          <cell r="B1070">
            <v>2542</v>
          </cell>
          <cell r="C1070">
            <v>1066</v>
          </cell>
          <cell r="G1070">
            <v>800007474581</v>
          </cell>
          <cell r="H1070" t="str">
            <v>นางสาว</v>
          </cell>
          <cell r="I1070" t="str">
            <v>นิตยา</v>
          </cell>
          <cell r="J1070" t="str">
            <v>คำอินต๊ะมูล</v>
          </cell>
          <cell r="K1070" t="str">
            <v>1 5099 00061 10 5</v>
          </cell>
          <cell r="L1070" t="str">
            <v>มหาวิทยาลัยเชียงใหม่</v>
          </cell>
          <cell r="M1070" t="str">
            <v>เชียงใหม่ 2</v>
          </cell>
          <cell r="N1070">
            <v>8</v>
          </cell>
          <cell r="O1070" t="str">
            <v>สินเชื่อโครงการสวัสดิการเงินกู้แก่สมาชิก ช.พ.ค.</v>
          </cell>
          <cell r="P1070" t="str">
            <v>1.บุคคลค้ำประกัน</v>
          </cell>
          <cell r="S1070" t="str">
            <v>จังหวัดเชียงใหม่</v>
          </cell>
          <cell r="T1070" t="str">
            <v>ผบE328</v>
          </cell>
          <cell r="U1070">
            <v>2566</v>
          </cell>
          <cell r="V1070" t="str">
            <v>ผบE720</v>
          </cell>
          <cell r="W1070">
            <v>2566</v>
          </cell>
          <cell r="AA1070">
            <v>15</v>
          </cell>
          <cell r="AB1070">
            <v>5</v>
          </cell>
          <cell r="AC1070">
            <v>2566</v>
          </cell>
          <cell r="BB1070" t="str">
            <v>สืบแล้ว รายงานผล 5/7/2567//รายงานผลสืบทรัพย์ 11/9/2567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นางสาวนิตยา คำอินต๊ะมูล</v>
          </cell>
          <cell r="BU1070">
            <v>883265010841</v>
          </cell>
          <cell r="BV1070" t="str">
            <v>1.นางสาวนิตยา  คำอินต๊ะมูล
2.นายไพรวัลย์  ไฮคำ
3.นางสาวศรีสุรางค์  เป็งสุวรรณ</v>
          </cell>
          <cell r="BW1070" t="str">
            <v>จำเลยที่ 1
จำเลยที่ 2
คู่สมรสจำเลยที่ 2</v>
          </cell>
          <cell r="BX1070" t="str">
            <v>1-5099-00061-10-5
3-5012-00489-30-6
3-5012-01002-82-6</v>
          </cell>
          <cell r="BY1070"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BZ1070" t="str">
            <v>พบ</v>
          </cell>
          <cell r="CB1070">
            <v>3</v>
          </cell>
          <cell r="CC1070" t="str">
            <v>ปฏิยุทธ์</v>
          </cell>
          <cell r="CD1070" t="str">
            <v>นางสาวนิตยา คำอินต๊ะมูล</v>
          </cell>
        </row>
        <row r="1071">
          <cell r="B1071">
            <v>2543</v>
          </cell>
          <cell r="C1071">
            <v>1067</v>
          </cell>
          <cell r="G1071">
            <v>800016818349</v>
          </cell>
          <cell r="H1071" t="str">
            <v>นาง</v>
          </cell>
          <cell r="I1071" t="str">
            <v>อภิญญา</v>
          </cell>
          <cell r="J1071" t="str">
            <v>วิถี</v>
          </cell>
          <cell r="K1071" t="str">
            <v>3 5014 00597 80 3</v>
          </cell>
          <cell r="L1071" t="str">
            <v>มีโชคพลาซ่า</v>
          </cell>
          <cell r="M1071" t="str">
            <v>เชียงใหม่ 2</v>
          </cell>
          <cell r="N1071">
            <v>8</v>
          </cell>
          <cell r="O1071" t="str">
            <v>สินเชื่อเพื่อพัฒนากลุ่มอาชีพ , ลูกหนี้ค่าเบี้ยประกันภัยจ่ายแทน</v>
          </cell>
          <cell r="P1071" t="str">
            <v>1.บุคคลค้ำประกัน</v>
          </cell>
          <cell r="S1071" t="str">
            <v>จังหวัดเชียงใหม่</v>
          </cell>
          <cell r="T1071" t="str">
            <v>ผบE1806</v>
          </cell>
          <cell r="U1071">
            <v>2565</v>
          </cell>
          <cell r="V1071" t="str">
            <v>ผบE152</v>
          </cell>
          <cell r="W1071">
            <v>2566</v>
          </cell>
          <cell r="AA1071">
            <v>31</v>
          </cell>
          <cell r="AB1071">
            <v>12</v>
          </cell>
          <cell r="AC1071">
            <v>2566</v>
          </cell>
          <cell r="BB1071" t="str">
            <v>สืบแล้ว รายงานผลสืบ 5/7/2567</v>
          </cell>
          <cell r="BC1071" t="str">
            <v/>
          </cell>
          <cell r="BD1071" t="str">
            <v/>
          </cell>
          <cell r="BE1071" t="str">
            <v/>
          </cell>
          <cell r="BF1071" t="str">
            <v/>
          </cell>
          <cell r="BG1071" t="str">
            <v/>
          </cell>
          <cell r="BH1071" t="str">
            <v/>
          </cell>
          <cell r="BI1071" t="str">
            <v/>
          </cell>
          <cell r="BJ1071" t="str">
            <v/>
          </cell>
          <cell r="BK1071" t="str">
            <v/>
          </cell>
          <cell r="BL1071" t="str">
            <v/>
          </cell>
          <cell r="BM1071" t="str">
            <v/>
          </cell>
          <cell r="BN1071" t="str">
            <v/>
          </cell>
          <cell r="BO1071" t="str">
            <v/>
          </cell>
          <cell r="BP1071" t="str">
            <v/>
          </cell>
          <cell r="BQ1071" t="str">
            <v/>
          </cell>
          <cell r="BR1071" t="str">
            <v/>
          </cell>
          <cell r="BS1071" t="str">
            <v/>
          </cell>
          <cell r="BT1071" t="str">
            <v>นางอภิญญา วิถี</v>
          </cell>
          <cell r="BU1071">
            <v>883265010699</v>
          </cell>
          <cell r="BV1071" t="str">
            <v>1.นางอภิญญา  วิถี 
2.นางจีราภา  ดวงพลอย
3.นางประณีต  ชุมภู</v>
          </cell>
          <cell r="BW1071" t="str">
            <v>จำเลยที่ 1
จำเลยที่ 2
จำเลยที่ 3</v>
          </cell>
          <cell r="BX1071" t="str">
            <v xml:space="preserve">3-5014-00597-80-3
3-5001-00287-71-9
3-5002-00853-23-6
</v>
          </cell>
          <cell r="BY1071"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CB1071">
            <v>3</v>
          </cell>
          <cell r="CD1071" t="str">
            <v>นางอภิญญา วิถี</v>
          </cell>
        </row>
        <row r="1072">
          <cell r="B1072">
            <v>2544</v>
          </cell>
          <cell r="C1072">
            <v>1068</v>
          </cell>
          <cell r="G1072">
            <v>800074572929</v>
          </cell>
          <cell r="H1072" t="str">
            <v>นาง</v>
          </cell>
          <cell r="I1072" t="str">
            <v>มะลิวัลย์</v>
          </cell>
          <cell r="J1072" t="str">
            <v>สุวรรณโน</v>
          </cell>
          <cell r="K1072" t="str">
            <v>3 5208 00534 62 0</v>
          </cell>
          <cell r="L1072" t="str">
            <v>เชียงใหม่</v>
          </cell>
          <cell r="M1072" t="str">
            <v>เชียงใหม่ 1</v>
          </cell>
          <cell r="N1072">
            <v>8</v>
          </cell>
          <cell r="O1072" t="str">
            <v>สินเชื่อกู้ยืมเพื่อการบริโภค</v>
          </cell>
          <cell r="P1072" t="str">
            <v>4.ไม่มีหลักประกัน</v>
          </cell>
          <cell r="S1072" t="str">
            <v>แขวงลำปาง</v>
          </cell>
          <cell r="T1072" t="str">
            <v>ผบE3911</v>
          </cell>
          <cell r="U1072">
            <v>2565</v>
          </cell>
          <cell r="V1072" t="str">
            <v>ผบE4248</v>
          </cell>
          <cell r="W1072">
            <v>2565</v>
          </cell>
          <cell r="X1072">
            <v>28</v>
          </cell>
          <cell r="Y1072">
            <v>11</v>
          </cell>
          <cell r="Z1072">
            <v>2565</v>
          </cell>
          <cell r="BB1072" t="str">
            <v>สืบทรัพย์ 22/1/67 //ลงผล25/3/67//</v>
          </cell>
          <cell r="BC1072">
            <v>600</v>
          </cell>
          <cell r="BD1072">
            <v>23</v>
          </cell>
          <cell r="BE1072">
            <v>7</v>
          </cell>
          <cell r="BF1072">
            <v>2567</v>
          </cell>
          <cell r="BG1072">
            <v>0</v>
          </cell>
          <cell r="BH1072" t="str">
            <v>-</v>
          </cell>
          <cell r="BI1072" t="str">
            <v>-</v>
          </cell>
          <cell r="BJ1072" t="str">
            <v>-</v>
          </cell>
          <cell r="BK1072">
            <v>0</v>
          </cell>
          <cell r="BL1072">
            <v>970</v>
          </cell>
          <cell r="BM1072">
            <v>0</v>
          </cell>
          <cell r="BN1072">
            <v>24</v>
          </cell>
          <cell r="BO1072">
            <v>10</v>
          </cell>
          <cell r="BP1072">
            <v>2567</v>
          </cell>
          <cell r="BQ1072" t="str">
            <v>-</v>
          </cell>
          <cell r="BR1072" t="str">
            <v>-</v>
          </cell>
          <cell r="BS1072" t="str">
            <v>-</v>
          </cell>
          <cell r="BT1072" t="str">
            <v>นางมะลิวัลย์ สุวรรณโน</v>
          </cell>
          <cell r="BU1072">
            <v>883164010388</v>
          </cell>
          <cell r="BV1072" t="str">
            <v>1.นางมะลิวัลย์  สุวรรณโน
2.นายสว่าง  สุวรรณโน</v>
          </cell>
          <cell r="BW1072" t="str">
            <v>จำเลยที่ 1
คู่สมรสจำเลยที่ 1</v>
          </cell>
          <cell r="BX1072" t="str">
            <v>3-5208-00534-62-0
3-5805-00041-37-7</v>
          </cell>
          <cell r="BY1072"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2" t="str">
            <v>ไม่พบ</v>
          </cell>
        </row>
        <row r="1073">
          <cell r="B1073">
            <v>2545</v>
          </cell>
          <cell r="C1073">
            <v>1069</v>
          </cell>
          <cell r="G1073">
            <v>800068596926</v>
          </cell>
          <cell r="H1073" t="str">
            <v>นางสาว</v>
          </cell>
          <cell r="I1073" t="str">
            <v>ปราณี</v>
          </cell>
          <cell r="J1073" t="str">
            <v>แซ่อึ้ง</v>
          </cell>
          <cell r="K1073" t="str">
            <v>2-6005-00018-79-6</v>
          </cell>
          <cell r="L1073" t="str">
            <v>เชียงใหม่</v>
          </cell>
          <cell r="M1073" t="str">
            <v>เชียงใหม่ 1</v>
          </cell>
          <cell r="N1073">
            <v>8</v>
          </cell>
          <cell r="O1073" t="str">
            <v>สินเชื่อกู้ยืมเพื่อการบริโภค</v>
          </cell>
          <cell r="P1073" t="str">
            <v>1.บุคคลค้ำประกัน</v>
          </cell>
          <cell r="Q1073">
            <v>44754.23</v>
          </cell>
          <cell r="S1073" t="str">
            <v>แขวงเชียงใหม่</v>
          </cell>
          <cell r="T1073" t="str">
            <v>ผบE2734</v>
          </cell>
          <cell r="U1073">
            <v>2566</v>
          </cell>
          <cell r="V1073" t="str">
            <v>ผบE5669</v>
          </cell>
          <cell r="W1073">
            <v>2566</v>
          </cell>
          <cell r="X1073">
            <v>10</v>
          </cell>
          <cell r="Y1073">
            <v>7</v>
          </cell>
          <cell r="Z1073">
            <v>2566</v>
          </cell>
          <cell r="BB1073" t="str">
            <v>สืบทรัพย์ 22/1/67 //ลงผล29/3/67//</v>
          </cell>
          <cell r="BC1073">
            <v>1200</v>
          </cell>
          <cell r="BD1073">
            <v>20</v>
          </cell>
          <cell r="BE1073">
            <v>6</v>
          </cell>
          <cell r="BF1073">
            <v>2568</v>
          </cell>
          <cell r="BG1073">
            <v>0</v>
          </cell>
          <cell r="BH1073" t="str">
            <v>-</v>
          </cell>
          <cell r="BI1073" t="str">
            <v>-</v>
          </cell>
          <cell r="BJ1073" t="str">
            <v>-</v>
          </cell>
          <cell r="BK1073">
            <v>0</v>
          </cell>
          <cell r="BL1073">
            <v>1125</v>
          </cell>
          <cell r="BM1073">
            <v>0</v>
          </cell>
          <cell r="BN1073" t="str">
            <v/>
          </cell>
          <cell r="BO1073" t="str">
            <v/>
          </cell>
          <cell r="BP1073" t="str">
            <v/>
          </cell>
          <cell r="BQ1073" t="str">
            <v>-</v>
          </cell>
          <cell r="BR1073" t="str">
            <v>-</v>
          </cell>
          <cell r="BS1073" t="str">
            <v>-</v>
          </cell>
          <cell r="BT1073" t="str">
            <v>นางสาวปราณี แซ่อึ้ง</v>
          </cell>
          <cell r="BU1073">
            <v>883165010895</v>
          </cell>
          <cell r="BV1073" t="str">
            <v>1.นางสาวปราณี แซ่อึ้ง 
2.นายจบ พัมธน่วม
3.นายกิติพัทธ์ ภู่โทสนธิ์
4.นางสาวชญาน์นันทท์ เกียรปรีชาพล</v>
          </cell>
          <cell r="BW1073" t="str">
            <v>จำเลยที่ 1
คู่สมรสจำเลยที่ 1
จำเลยที่ 2
จำเลยที่ 3</v>
          </cell>
          <cell r="BX1073" t="str">
            <v>2-6005-00018-79-1
3-6005-00395-91-7
3-6001-00810-59-3
3-6005-00060-34-6</v>
          </cell>
          <cell r="BY1073"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(สินส่วนตัว)
-ไม่พบว่ามีกรรมสิทธิ์ในที่ดิน อ.สันทราย จ.เชียงใหม่ 
-ไม่พบว่ามีกรรมสิทธิ์ในที่ดิน อ.เมืองเชียงใหม่ จ.เชียงใหม่ 
</v>
          </cell>
          <cell r="BZ1073" t="str">
            <v>พบ</v>
          </cell>
          <cell r="CB1073">
            <v>4</v>
          </cell>
          <cell r="CD1073" t="str">
            <v>นางสาวปราณี แซ่อึ้ง</v>
          </cell>
        </row>
        <row r="1074">
          <cell r="B1074">
            <v>2546</v>
          </cell>
          <cell r="C1074">
            <v>1070</v>
          </cell>
          <cell r="G1074" t="str">
            <v>800081967104 , 800104073112</v>
          </cell>
          <cell r="H1074" t="str">
            <v>นาย</v>
          </cell>
          <cell r="I1074" t="str">
            <v>สมชาย</v>
          </cell>
          <cell r="J1074" t="str">
            <v>กันนะ</v>
          </cell>
          <cell r="K1074" t="str">
            <v>8-5020-73012-08-7</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v>90211.25</v>
          </cell>
          <cell r="R1074">
            <v>27227.94</v>
          </cell>
          <cell r="S1074" t="str">
            <v>แขวงเชียงใหม่</v>
          </cell>
          <cell r="T1074" t="str">
            <v>ผบE313</v>
          </cell>
          <cell r="U1074">
            <v>2566</v>
          </cell>
          <cell r="V1074" t="str">
            <v>ผบE2104</v>
          </cell>
          <cell r="W1074">
            <v>2566</v>
          </cell>
          <cell r="X1074">
            <v>18</v>
          </cell>
          <cell r="Y1074">
            <v>4</v>
          </cell>
          <cell r="Z1074">
            <v>2566</v>
          </cell>
          <cell r="BB1074" t="str">
            <v>สืบทรัพย์ 5/05/67//ลงผล 21/5/67//รายงานผล23/5/67</v>
          </cell>
          <cell r="BC1074">
            <v>1200</v>
          </cell>
          <cell r="BD1074">
            <v>20</v>
          </cell>
          <cell r="BE1074">
            <v>6</v>
          </cell>
          <cell r="BF1074">
            <v>2568</v>
          </cell>
          <cell r="BG1074">
            <v>0</v>
          </cell>
          <cell r="BH1074" t="str">
            <v>-</v>
          </cell>
          <cell r="BI1074" t="str">
            <v>-</v>
          </cell>
          <cell r="BJ1074" t="str">
            <v>-</v>
          </cell>
          <cell r="BK1074">
            <v>0</v>
          </cell>
          <cell r="BL1074">
            <v>1115</v>
          </cell>
          <cell r="BM1074">
            <v>0</v>
          </cell>
          <cell r="BN1074" t="str">
            <v/>
          </cell>
          <cell r="BO1074" t="str">
            <v/>
          </cell>
          <cell r="BP1074" t="str">
            <v/>
          </cell>
          <cell r="BQ1074" t="str">
            <v>-</v>
          </cell>
          <cell r="BR1074" t="str">
            <v>-</v>
          </cell>
          <cell r="BS1074" t="str">
            <v>-</v>
          </cell>
          <cell r="BT1074" t="str">
            <v>นายสมชาย กันนะ</v>
          </cell>
          <cell r="BU1074">
            <v>883165010727</v>
          </cell>
          <cell r="BV1074" t="str">
            <v>1.นายสมชาย กันนะ
2.นางมนัสนันท์ บุญมาติ
3.นางสาวณษมณ จินดาวงศ์
4.นายบรณต เลิศศิลป์</v>
          </cell>
          <cell r="BW1074" t="str">
            <v>จำเลยที่ 1
จำเลยที่ 2
จำเลยที่ 3
คู่สมรสจำเลยที่ 3</v>
          </cell>
          <cell r="BX1074" t="str">
            <v xml:space="preserve">8-5020-73012-08-7
3-5009-00756-81-1
3-5016-00777-46-4
3-1009-00971-32-4
</v>
          </cell>
          <cell r="BY1074"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4" t="str">
            <v>ไม่พบ</v>
          </cell>
          <cell r="CB1074">
            <v>4</v>
          </cell>
          <cell r="CD1074" t="str">
            <v>นายสมชาย กันนะ</v>
          </cell>
        </row>
        <row r="1075">
          <cell r="B1075">
            <v>2547</v>
          </cell>
          <cell r="C1075">
            <v>1071</v>
          </cell>
          <cell r="G1075">
            <v>800068029290</v>
          </cell>
          <cell r="H1075" t="str">
            <v>นางสาว</v>
          </cell>
          <cell r="I1075" t="str">
            <v>สุรินดา</v>
          </cell>
          <cell r="J1075" t="str">
            <v>คำคิด</v>
          </cell>
          <cell r="K1075" t="str">
            <v>3-5006-00216-36-5</v>
          </cell>
          <cell r="L1075" t="str">
            <v>เม-ญ่า เชียงใหม่</v>
          </cell>
          <cell r="M1075" t="str">
            <v>เชียงใหม่ 1</v>
          </cell>
          <cell r="N1075">
            <v>8</v>
          </cell>
          <cell r="O1075" t="str">
            <v>สินเชื่อกู้ยืมเพื่อการบริโภค</v>
          </cell>
          <cell r="P1075" t="str">
            <v>1.บุคคลค้ำประกัน</v>
          </cell>
          <cell r="S1075" t="str">
            <v>แขวงเชียงดาว</v>
          </cell>
          <cell r="T1075" t="str">
            <v>ผบE44</v>
          </cell>
          <cell r="U1075">
            <v>2566</v>
          </cell>
          <cell r="V1075" t="str">
            <v>ผบE145</v>
          </cell>
          <cell r="W1075">
            <v>2566</v>
          </cell>
          <cell r="X1075">
            <v>21</v>
          </cell>
          <cell r="Y1075">
            <v>2</v>
          </cell>
          <cell r="Z1075">
            <v>2566</v>
          </cell>
          <cell r="BB1075" t="str">
            <v>สืบทรัพย์ 7/05/67//ลงผล 21/5/67//รายงานผล23/5/67</v>
          </cell>
          <cell r="BC1075">
            <v>1200</v>
          </cell>
          <cell r="BD1075">
            <v>23</v>
          </cell>
          <cell r="BE1075">
            <v>5</v>
          </cell>
          <cell r="BF1075">
            <v>2568</v>
          </cell>
          <cell r="BG1075">
            <v>0</v>
          </cell>
          <cell r="BH1075" t="str">
            <v>-</v>
          </cell>
          <cell r="BI1075" t="str">
            <v>-</v>
          </cell>
          <cell r="BJ1075" t="str">
            <v>-</v>
          </cell>
          <cell r="BK1075">
            <v>0</v>
          </cell>
          <cell r="BL1075">
            <v>1260</v>
          </cell>
          <cell r="BM1075">
            <v>0</v>
          </cell>
          <cell r="BN1075" t="str">
            <v/>
          </cell>
          <cell r="BO1075" t="str">
            <v/>
          </cell>
          <cell r="BP1075" t="str">
            <v/>
          </cell>
          <cell r="BQ1075" t="str">
            <v>-</v>
          </cell>
          <cell r="BR1075" t="str">
            <v>-</v>
          </cell>
          <cell r="BS1075" t="str">
            <v>-</v>
          </cell>
          <cell r="BT1075" t="str">
            <v>นางสาวสุรินดา คำคิด</v>
          </cell>
          <cell r="BU1075">
            <v>883165010725</v>
          </cell>
          <cell r="BV1075" t="str">
            <v>1.นางสาวสุรินดา คำคิด
2.นายเจษฏาพร กองเมือง
3.นางสาวสุทธินีย์ หัตถะกอง
4.นายธงชัย เกตุผาสุข</v>
          </cell>
          <cell r="BW1075" t="str">
            <v>จำเลยที่ 1
จำเลยที่ 2
จำเลยที่ 3
คู่สมรสจำเลยที่ 3</v>
          </cell>
          <cell r="BX1075" t="str">
            <v xml:space="preserve">3-5006-00216-36-5
1-5009-00579-64-3
1-5713-00008-36-2
1-5009-00482-88-7
</v>
          </cell>
          <cell r="BY1075"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5" t="str">
            <v>ไม่พบ</v>
          </cell>
          <cell r="CB1075">
            <v>4</v>
          </cell>
          <cell r="CD1075" t="str">
            <v>นางสาวสุรินดา คำคิด</v>
          </cell>
        </row>
        <row r="1076">
          <cell r="B1076">
            <v>2548</v>
          </cell>
          <cell r="C1076">
            <v>1072</v>
          </cell>
          <cell r="G1076">
            <v>800097273851</v>
          </cell>
          <cell r="H1076" t="str">
            <v>นางสาว</v>
          </cell>
          <cell r="I1076" t="str">
            <v>กมลชนก</v>
          </cell>
          <cell r="J1076" t="str">
            <v>คำพลอย</v>
          </cell>
          <cell r="K1076" t="str">
            <v>1-7798-00149-75-1</v>
          </cell>
          <cell r="L1076" t="str">
            <v>ถนนทิพย์เนตร</v>
          </cell>
          <cell r="M1076" t="str">
            <v>เชียงใหม่ 1</v>
          </cell>
          <cell r="N1076">
            <v>8</v>
          </cell>
          <cell r="O1076" t="str">
            <v>สินเชื่อกู้ยืมเพื่อการบริโภค</v>
          </cell>
          <cell r="P1076" t="str">
            <v>1.บุคคลค้ำประกัน</v>
          </cell>
          <cell r="S1076" t="str">
            <v>แขวงเชียงดาว</v>
          </cell>
          <cell r="T1076" t="str">
            <v>ผบE925</v>
          </cell>
          <cell r="U1076">
            <v>2565</v>
          </cell>
          <cell r="V1076" t="str">
            <v>ผบE21</v>
          </cell>
          <cell r="W1076">
            <v>2566</v>
          </cell>
          <cell r="X1076">
            <v>16</v>
          </cell>
          <cell r="Y1076">
            <v>1</v>
          </cell>
          <cell r="Z1076">
            <v>2566</v>
          </cell>
          <cell r="BB1076" t="str">
            <v>สืบทรัพย์ 5/05/67//ลงผล 23/5/67//รายงานผล23/5/67</v>
          </cell>
          <cell r="BC1076">
            <v>900</v>
          </cell>
          <cell r="BD1076">
            <v>20</v>
          </cell>
          <cell r="BE1076">
            <v>6</v>
          </cell>
          <cell r="BF1076">
            <v>2568</v>
          </cell>
          <cell r="BG1076">
            <v>0</v>
          </cell>
          <cell r="BH1076" t="str">
            <v>-</v>
          </cell>
          <cell r="BI1076" t="str">
            <v>-</v>
          </cell>
          <cell r="BJ1076" t="str">
            <v>-</v>
          </cell>
          <cell r="BK1076">
            <v>0</v>
          </cell>
          <cell r="BL1076">
            <v>635</v>
          </cell>
          <cell r="BM1076">
            <v>0</v>
          </cell>
          <cell r="BN1076" t="str">
            <v/>
          </cell>
          <cell r="BO1076" t="str">
            <v/>
          </cell>
          <cell r="BP1076" t="str">
            <v/>
          </cell>
          <cell r="BQ1076" t="str">
            <v>-</v>
          </cell>
          <cell r="BR1076" t="str">
            <v>-</v>
          </cell>
          <cell r="BS1076" t="str">
            <v>-</v>
          </cell>
          <cell r="BT1076" t="str">
            <v>นางสาวกมลชนก คำพลอย</v>
          </cell>
          <cell r="BU1076">
            <v>883165010420</v>
          </cell>
          <cell r="BV1076" t="str">
            <v>1.นางสาวกมลชนก คำพลอย 
2.นายการัณย์พล รากคำ
3. นางสาวสุประวีณ์ คำพลอย</v>
          </cell>
          <cell r="BW1076" t="str">
            <v>จำเลยที่ 1
จำเลยที่ 2
คู่สมรสจำเลยที่ 2</v>
          </cell>
          <cell r="BX1076" t="str">
            <v xml:space="preserve">1-7798-00149-75-1
5-5001-00010-14-4
3-5004-00047-62-4
</v>
          </cell>
          <cell r="BY1076"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CD1076" t="str">
            <v>นางสาวกมลชนก คำพลอย</v>
          </cell>
        </row>
        <row r="1077">
          <cell r="B1077">
            <v>2549</v>
          </cell>
          <cell r="C1077">
            <v>1073</v>
          </cell>
          <cell r="G1077">
            <v>800022192796</v>
          </cell>
          <cell r="H1077" t="str">
            <v>นาย</v>
          </cell>
          <cell r="I1077" t="str">
            <v>ศักดา</v>
          </cell>
          <cell r="J1077" t="str">
            <v>วงศ์ตระกูลโลหะ</v>
          </cell>
          <cell r="K1077" t="str">
            <v>3-1005-01561-66-1</v>
          </cell>
          <cell r="L1077" t="str">
            <v>เซ็นทรัล แอร์พอร์ต พลาซ่า เชียงใหม่</v>
          </cell>
          <cell r="M1077" t="str">
            <v>เชียงใหม่ 1</v>
          </cell>
          <cell r="N1077">
            <v>8</v>
          </cell>
          <cell r="O1077" t="str">
            <v>สินเชื่อกู้ยืมเพื่อการบริโภค</v>
          </cell>
          <cell r="P1077" t="str">
            <v>1.บุคคลค้ำประกัน</v>
          </cell>
          <cell r="Q1077">
            <v>23984.62</v>
          </cell>
          <cell r="R1077">
            <v>12619.09</v>
          </cell>
          <cell r="S1077" t="str">
            <v>แขวงเชียงใหม่</v>
          </cell>
          <cell r="T1077" t="str">
            <v>ผบ4732</v>
          </cell>
          <cell r="U1077">
            <v>2561</v>
          </cell>
          <cell r="V1077" t="str">
            <v>ผบ5963</v>
          </cell>
          <cell r="W1077">
            <v>2561</v>
          </cell>
          <cell r="X1077">
            <v>3</v>
          </cell>
          <cell r="Y1077">
            <v>7</v>
          </cell>
          <cell r="Z1077">
            <v>2561</v>
          </cell>
          <cell r="BB1077" t="str">
            <v>สืบทรัพย์ 5/05/67//ลงผล 23/5/67//รายงานผล23/5/67</v>
          </cell>
          <cell r="BC1077">
            <v>1200</v>
          </cell>
          <cell r="BD1077">
            <v>20</v>
          </cell>
          <cell r="BE1077">
            <v>6</v>
          </cell>
          <cell r="BF1077">
            <v>2568</v>
          </cell>
          <cell r="BG1077">
            <v>0</v>
          </cell>
          <cell r="BH1077" t="str">
            <v>-</v>
          </cell>
          <cell r="BI1077" t="str">
            <v>-</v>
          </cell>
          <cell r="BJ1077" t="str">
            <v>-</v>
          </cell>
          <cell r="BK1077">
            <v>0</v>
          </cell>
          <cell r="BL1077">
            <v>1180</v>
          </cell>
          <cell r="BM1077">
            <v>0</v>
          </cell>
          <cell r="BN1077" t="str">
            <v/>
          </cell>
          <cell r="BO1077" t="str">
            <v/>
          </cell>
          <cell r="BP1077" t="str">
            <v/>
          </cell>
          <cell r="BQ1077" t="str">
            <v>-</v>
          </cell>
          <cell r="BR1077" t="str">
            <v>-</v>
          </cell>
          <cell r="BS1077" t="str">
            <v>-</v>
          </cell>
          <cell r="BT1077" t="str">
            <v>นายศักดา วงศ์ตระกูลโลหะ</v>
          </cell>
          <cell r="BU1077">
            <v>0</v>
          </cell>
          <cell r="BV1077" t="str">
            <v>1.นายศักดา วงศ์ตระกูลโลหะ
2.นางสาวรภัสสรณ์ แก้วจิโน
3. นางสาวพัชรินทร์ ราชนิภา
4.นายศราวุธ ดวงคำ</v>
          </cell>
          <cell r="BW1077" t="str">
            <v xml:space="preserve">จำเลยที่ 1
คู่สมรสจำเลยที่ 1
จำเลยมี่ 2
จำเลยที่ 3
</v>
          </cell>
          <cell r="BX1077" t="str">
            <v xml:space="preserve">3-1005-01561-66-1
3-6005-00395-91-7
3-5014-00316-08-1
1-5099-00469-79-1
</v>
          </cell>
          <cell r="BY1077"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7" t="str">
            <v>ไม่พบ</v>
          </cell>
          <cell r="CB1077">
            <v>4</v>
          </cell>
          <cell r="CD1077" t="str">
            <v>นายศักดา วงศ์ตระกูลโลหะ</v>
          </cell>
        </row>
        <row r="1078">
          <cell r="B1078">
            <v>2550</v>
          </cell>
          <cell r="C1078">
            <v>1074</v>
          </cell>
          <cell r="G1078">
            <v>800080508545</v>
          </cell>
          <cell r="H1078" t="str">
            <v>นาย</v>
          </cell>
          <cell r="I1078" t="str">
            <v xml:space="preserve">วรวิทย์ </v>
          </cell>
          <cell r="J1078" t="str">
            <v>จอมเดช</v>
          </cell>
          <cell r="K1078" t="str">
            <v>1-5007-00154-06-3</v>
          </cell>
          <cell r="L1078" t="str">
            <v>เม-ญ่า เชียงใหม่</v>
          </cell>
          <cell r="M1078" t="str">
            <v>เชียงใหม่ 1</v>
          </cell>
          <cell r="N1078">
            <v>8</v>
          </cell>
          <cell r="O1078" t="str">
            <v>สินเชื่อกู้ยืมเพื่อการบริโภค</v>
          </cell>
          <cell r="P1078" t="str">
            <v>1.บุคคลค้ำประกัน</v>
          </cell>
          <cell r="S1078" t="str">
            <v>แขวงเชียงดาว</v>
          </cell>
          <cell r="T1078" t="str">
            <v>ผบE924</v>
          </cell>
          <cell r="U1078">
            <v>2565</v>
          </cell>
          <cell r="V1078" t="str">
            <v>ผบE20</v>
          </cell>
          <cell r="W1078">
            <v>2566</v>
          </cell>
          <cell r="X1078">
            <v>16</v>
          </cell>
          <cell r="Y1078">
            <v>1</v>
          </cell>
          <cell r="Z1078">
            <v>2566</v>
          </cell>
          <cell r="BB1078" t="str">
            <v>สืบทรัพย์ 5/05/67//ลงผล 27/5/67//รายงาน29/5/2567//</v>
          </cell>
          <cell r="BC1078">
            <v>1500</v>
          </cell>
          <cell r="BD1078">
            <v>23</v>
          </cell>
          <cell r="BE1078">
            <v>5</v>
          </cell>
          <cell r="BF1078">
            <v>2568</v>
          </cell>
          <cell r="BG1078">
            <v>0</v>
          </cell>
          <cell r="BH1078" t="str">
            <v>-</v>
          </cell>
          <cell r="BI1078" t="str">
            <v>-</v>
          </cell>
          <cell r="BJ1078" t="str">
            <v>-</v>
          </cell>
          <cell r="BK1078">
            <v>0</v>
          </cell>
          <cell r="BL1078">
            <v>1440</v>
          </cell>
          <cell r="BM1078">
            <v>0</v>
          </cell>
          <cell r="BN1078" t="str">
            <v/>
          </cell>
          <cell r="BO1078" t="str">
            <v/>
          </cell>
          <cell r="BP1078" t="str">
            <v/>
          </cell>
          <cell r="BQ1078" t="str">
            <v>-</v>
          </cell>
          <cell r="BR1078" t="str">
            <v>-</v>
          </cell>
          <cell r="BS1078" t="str">
            <v>-</v>
          </cell>
          <cell r="BT1078" t="str">
            <v>นายวรวิทย์  จอมเดช</v>
          </cell>
          <cell r="BU1078">
            <v>883165010728</v>
          </cell>
          <cell r="BV1078" t="str">
            <v>1.นายวรวิทย์ จอมเดช
2.นายนที มูลมาวัน
3.นางสาววรรษมล จุ่มภา
4.นายณัฐกานต์ จุ่มภา
5.นางสาววิสารัตน์ ชมภูสร้อย</v>
          </cell>
          <cell r="BW1078" t="str">
            <v>จำเลยที่ 1
จำเลยที่ 2
คู่สมรสจำเลยที่ 2
จำเลยที่ 3
คู่สมรสจำเลยที่ 3</v>
          </cell>
          <cell r="BX1078" t="str">
            <v xml:space="preserve">1-5007-00154-06-3
1-5002-00104-90-3
1-5099-00482-48-8
1-5099-01566-36-7
1-5101-00156-37-5
</v>
          </cell>
          <cell r="BY1078"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8" t="str">
            <v>พบ</v>
          </cell>
          <cell r="CB1078">
            <v>5</v>
          </cell>
          <cell r="CD1078" t="str">
            <v>นายวรวิทย์  จอมเดช</v>
          </cell>
        </row>
        <row r="1079">
          <cell r="B1079">
            <v>2551</v>
          </cell>
          <cell r="C1079">
            <v>1075</v>
          </cell>
          <cell r="G1079">
            <v>800035524340</v>
          </cell>
          <cell r="H1079" t="str">
            <v>นาย</v>
          </cell>
          <cell r="I1079" t="str">
            <v>พงศ์กร</v>
          </cell>
          <cell r="J1079" t="str">
            <v>กันทวี</v>
          </cell>
          <cell r="K1079" t="str">
            <v>3-5019-00591-95-2</v>
          </cell>
          <cell r="L1079" t="str">
            <v>หนองหอย</v>
          </cell>
          <cell r="M1079" t="str">
            <v>เชียงใหม่ 1</v>
          </cell>
          <cell r="N1079">
            <v>8</v>
          </cell>
          <cell r="O1079" t="str">
            <v>สินเชื่อกู้ยืมเพื่อการบริโภค</v>
          </cell>
          <cell r="P1079" t="str">
            <v>1.บุคคลค้ำประกัน</v>
          </cell>
          <cell r="Q1079">
            <v>43461.38</v>
          </cell>
          <cell r="R1079">
            <v>16985.57</v>
          </cell>
          <cell r="S1079" t="str">
            <v>แขวงเชียงใหม่</v>
          </cell>
          <cell r="T1079" t="str">
            <v>ผบE3671</v>
          </cell>
          <cell r="U1079">
            <v>2566</v>
          </cell>
          <cell r="V1079" t="str">
            <v>ผบE5708</v>
          </cell>
          <cell r="W1079">
            <v>2566</v>
          </cell>
          <cell r="X1079">
            <v>10</v>
          </cell>
          <cell r="Y1079">
            <v>7</v>
          </cell>
          <cell r="Z1079">
            <v>2566</v>
          </cell>
          <cell r="BB1079" t="str">
            <v>สืบทรัพย์ครั้งที่ 1 21/5/2567//ลงผลสืบครั้งที่ 1 5/6/2567//รายงานผลสืบทรัพย์11/6/2567//</v>
          </cell>
          <cell r="BC1079">
            <v>900</v>
          </cell>
          <cell r="BD1079">
            <v>20</v>
          </cell>
          <cell r="BE1079">
            <v>6</v>
          </cell>
          <cell r="BF1079">
            <v>2568</v>
          </cell>
          <cell r="BG1079">
            <v>0</v>
          </cell>
          <cell r="BH1079" t="str">
            <v>-</v>
          </cell>
          <cell r="BI1079" t="str">
            <v>-</v>
          </cell>
          <cell r="BJ1079" t="str">
            <v>-</v>
          </cell>
          <cell r="BK1079">
            <v>0</v>
          </cell>
          <cell r="BL1079">
            <v>1570</v>
          </cell>
          <cell r="BM1079">
            <v>0</v>
          </cell>
          <cell r="BN1079" t="str">
            <v/>
          </cell>
          <cell r="BO1079" t="str">
            <v/>
          </cell>
          <cell r="BP1079" t="str">
            <v/>
          </cell>
          <cell r="BQ1079" t="str">
            <v>-</v>
          </cell>
          <cell r="BR1079" t="str">
            <v>-</v>
          </cell>
          <cell r="BS1079" t="str">
            <v>-</v>
          </cell>
          <cell r="BT1079" t="str">
            <v>นายพงศ์กร กันทวี</v>
          </cell>
          <cell r="BU1079">
            <v>823561010050</v>
          </cell>
          <cell r="BV1079" t="str">
            <v xml:space="preserve">1.นายพงศ์กร  กันทวี
2.นายชฎารัตน์  กันทวี
3.นายอุดม  คำหมื่น
</v>
          </cell>
          <cell r="BW1079" t="str">
            <v xml:space="preserve">จำเลยที่ 1
คู่สมรสจำเลยที่ 1
จำเลยที่ 2
</v>
          </cell>
          <cell r="BX1079" t="str">
            <v>3-5019-00591-95-2
3-5099-01491-68-1
3-5019-00590-49-2</v>
          </cell>
          <cell r="BY1079"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row>
        <row r="1080">
          <cell r="B1080">
            <v>2552</v>
          </cell>
          <cell r="C1080">
            <v>1076</v>
          </cell>
          <cell r="G1080">
            <v>800100843716</v>
          </cell>
          <cell r="H1080" t="str">
            <v>นาย</v>
          </cell>
          <cell r="I1080" t="str">
            <v>ไชยากร</v>
          </cell>
          <cell r="J1080" t="str">
            <v>ธารสุขวงศ์ไชย</v>
          </cell>
          <cell r="K1080" t="str">
            <v>5-5104-00009-22-2</v>
          </cell>
          <cell r="L1080" t="str">
            <v>เม-ญ่า เชียงใหม่</v>
          </cell>
          <cell r="M1080" t="str">
            <v>เชียงใหม่ 1</v>
          </cell>
          <cell r="N1080">
            <v>8</v>
          </cell>
          <cell r="O1080" t="str">
            <v>สินเชื่อกู้ยืมเพื่อการบริโภค</v>
          </cell>
          <cell r="P1080" t="str">
            <v>1.บุคคลค้ำประกัน</v>
          </cell>
          <cell r="S1080" t="str">
            <v>จังหวัดลำพูน</v>
          </cell>
          <cell r="T1080" t="str">
            <v>ผบE929</v>
          </cell>
          <cell r="U1080">
            <v>2566</v>
          </cell>
          <cell r="V1080" t="str">
            <v>ผบE1556</v>
          </cell>
          <cell r="W1080">
            <v>2566</v>
          </cell>
          <cell r="X1080">
            <v>6</v>
          </cell>
          <cell r="Y1080">
            <v>6</v>
          </cell>
          <cell r="Z1080">
            <v>2566</v>
          </cell>
          <cell r="BB1080" t="str">
            <v>สืบทรัพย์ 5/05/67//ลงผล 27/5/67//รายงาน29/5/2567//</v>
          </cell>
          <cell r="BC1080">
            <v>900</v>
          </cell>
          <cell r="BD1080">
            <v>23</v>
          </cell>
          <cell r="BE1080">
            <v>5</v>
          </cell>
          <cell r="BF1080">
            <v>2568</v>
          </cell>
          <cell r="BG1080">
            <v>0</v>
          </cell>
          <cell r="BH1080" t="str">
            <v>-</v>
          </cell>
          <cell r="BI1080" t="str">
            <v>-</v>
          </cell>
          <cell r="BJ1080" t="str">
            <v>-</v>
          </cell>
          <cell r="BK1080">
            <v>0</v>
          </cell>
          <cell r="BL1080">
            <v>1020</v>
          </cell>
          <cell r="BM1080">
            <v>0</v>
          </cell>
          <cell r="BN1080" t="str">
            <v/>
          </cell>
          <cell r="BO1080" t="str">
            <v/>
          </cell>
          <cell r="BP1080" t="str">
            <v/>
          </cell>
          <cell r="BQ1080" t="str">
            <v>-</v>
          </cell>
          <cell r="BR1080" t="str">
            <v>-</v>
          </cell>
          <cell r="BS1080" t="str">
            <v>-</v>
          </cell>
          <cell r="BT1080" t="str">
            <v>นายไชยากร ธารสุขวงศ์ไชย</v>
          </cell>
          <cell r="BU1080">
            <v>883165010726</v>
          </cell>
          <cell r="BV1080" t="str">
            <v>1.นายไชยากร ธารสุขวงศ์ชัย
2.นางสาวจันทร์ฉาย หารพงดง
3.นายนัฐพล มีโพธิ์กลาง</v>
          </cell>
          <cell r="BW1080" t="str">
            <v>จำเลยที่ 1
จำเลยที่ 2
คู่สมรสจำเลยที่ 2</v>
          </cell>
          <cell r="BX1080" t="str">
            <v xml:space="preserve">5-5104-00009-22-2
1-5010-00084-50-1
1-5099-01563-37-6
</v>
          </cell>
          <cell r="BY1080"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80" t="str">
            <v>พบ</v>
          </cell>
          <cell r="CB1080">
            <v>3</v>
          </cell>
          <cell r="CD1080" t="str">
            <v>นายไชยากร ธารสุขวงศ์ไชย</v>
          </cell>
        </row>
        <row r="1081">
          <cell r="B1081">
            <v>2553</v>
          </cell>
          <cell r="C1081">
            <v>1077</v>
          </cell>
          <cell r="G1081">
            <v>800099713771</v>
          </cell>
          <cell r="H1081" t="str">
            <v>นางสาว</v>
          </cell>
          <cell r="I1081" t="str">
            <v>เอมสิรินันท์</v>
          </cell>
          <cell r="J1081" t="str">
            <v>ท่าทาง</v>
          </cell>
          <cell r="K1081" t="str">
            <v>3-5405-00283-76-1</v>
          </cell>
          <cell r="L1081" t="str">
            <v>เชียงใหม่</v>
          </cell>
          <cell r="M1081" t="str">
            <v>เชียงใหม่ 1</v>
          </cell>
          <cell r="N1081">
            <v>8</v>
          </cell>
          <cell r="O1081" t="str">
            <v>สินเชื่อกู้ยืมเพื่อการบริโภค</v>
          </cell>
          <cell r="P1081" t="str">
            <v>4.ไม่มีหลักประกัน</v>
          </cell>
          <cell r="Q1081">
            <v>177561</v>
          </cell>
          <cell r="R1081">
            <v>31022.87</v>
          </cell>
          <cell r="S1081" t="str">
            <v>จังหวัดแพร่</v>
          </cell>
          <cell r="T1081" t="str">
            <v>ผบE3203</v>
          </cell>
          <cell r="U1081">
            <v>2565</v>
          </cell>
          <cell r="V1081" t="str">
            <v>ผบE55</v>
          </cell>
          <cell r="W1081">
            <v>2566</v>
          </cell>
          <cell r="X1081">
            <v>16</v>
          </cell>
          <cell r="Y1081">
            <v>1</v>
          </cell>
          <cell r="Z1081">
            <v>2566</v>
          </cell>
          <cell r="BB1081" t="str">
            <v>สืบทรัพย์ 5/05/67//ลงผล 23/5/67//รายงานผล23/5/67</v>
          </cell>
          <cell r="BC1081">
            <v>300</v>
          </cell>
          <cell r="BD1081">
            <v>20</v>
          </cell>
          <cell r="BE1081">
            <v>6</v>
          </cell>
          <cell r="BF1081">
            <v>2568</v>
          </cell>
          <cell r="BG1081">
            <v>0</v>
          </cell>
          <cell r="BH1081" t="str">
            <v>-</v>
          </cell>
          <cell r="BI1081" t="str">
            <v>-</v>
          </cell>
          <cell r="BJ1081" t="str">
            <v>-</v>
          </cell>
          <cell r="BK1081">
            <v>0</v>
          </cell>
          <cell r="BL1081">
            <v>435</v>
          </cell>
          <cell r="BM1081">
            <v>0</v>
          </cell>
          <cell r="BN1081" t="str">
            <v/>
          </cell>
          <cell r="BO1081" t="str">
            <v/>
          </cell>
          <cell r="BP1081" t="str">
            <v/>
          </cell>
          <cell r="BQ1081" t="str">
            <v>-</v>
          </cell>
          <cell r="BR1081" t="str">
            <v>-</v>
          </cell>
          <cell r="BS1081" t="str">
            <v>-</v>
          </cell>
          <cell r="BT1081" t="str">
            <v>นางสาวเอมสิรินันท์ ท่าทาง</v>
          </cell>
          <cell r="BU1081">
            <v>883165010114</v>
          </cell>
          <cell r="BV1081" t="str">
            <v>1.นางสาวเอมสิรินันท์ ท่าทาง</v>
          </cell>
          <cell r="BW1081" t="str">
            <v>จำเลยที่ 1</v>
          </cell>
          <cell r="BX1081" t="str">
            <v>3-5405-00283-76-1</v>
          </cell>
          <cell r="BY1081" t="str">
            <v>-ไม่พบว่ามีกรรมสิทธิ์ในที่ดิน อ.เมืองเชียงใหม่ จ.เชียงใหม่
-ไม่พบว่ามีกรรมสิทธิ์ในที่ดิน อ.เด่นชัย จ.แพร่</v>
          </cell>
          <cell r="BZ1081" t="str">
            <v>ไม่พบ</v>
          </cell>
          <cell r="CB1081">
            <v>1</v>
          </cell>
          <cell r="CD1081" t="str">
            <v>นางสาวเอมสิรินันท์ ท่าทาง</v>
          </cell>
        </row>
        <row r="1082">
          <cell r="B1082">
            <v>2554</v>
          </cell>
          <cell r="C1082">
            <v>1078</v>
          </cell>
          <cell r="G1082">
            <v>800038279306</v>
          </cell>
          <cell r="H1082" t="str">
            <v>นาย</v>
          </cell>
          <cell r="I1082" t="str">
            <v>ประดิษฐ์</v>
          </cell>
          <cell r="J1082" t="str">
            <v>สรตา</v>
          </cell>
          <cell r="K1082" t="str">
            <v>3-5017-00111-56-6</v>
          </cell>
          <cell r="L1082" t="str">
            <v>ดอยเต่า</v>
          </cell>
          <cell r="M1082" t="str">
            <v>เชียงใหม่ 3</v>
          </cell>
          <cell r="N1082">
            <v>8</v>
          </cell>
          <cell r="O1082" t="str">
            <v>สินเชื่อกู้ยืมเพื่อการบริโภค</v>
          </cell>
          <cell r="P1082" t="str">
            <v>1.บุคคลค้ำประกัน</v>
          </cell>
          <cell r="S1082" t="str">
            <v>จังหวัดฮอด</v>
          </cell>
          <cell r="T1082" t="str">
            <v>ผบE708</v>
          </cell>
          <cell r="U1082">
            <v>2566</v>
          </cell>
          <cell r="V1082" t="str">
            <v>ผบE908</v>
          </cell>
          <cell r="W1082">
            <v>2566</v>
          </cell>
          <cell r="AA1082">
            <v>26</v>
          </cell>
          <cell r="AB1082">
            <v>7</v>
          </cell>
          <cell r="AC1082">
            <v>2566</v>
          </cell>
          <cell r="BB1082" t="str">
            <v>สืบ7/05/67//ลงผล 27/5/67//รายงาน4/5/2567 คำสั่งสืบวันที่ 14/1/2568 รายงานผลสืบรอบที่ 2 วันที่ 27/2/2568</v>
          </cell>
          <cell r="BC1082">
            <v>1800</v>
          </cell>
          <cell r="BD1082">
            <v>17</v>
          </cell>
          <cell r="BE1082">
            <v>1</v>
          </cell>
          <cell r="BF1082">
            <v>2568</v>
          </cell>
          <cell r="BG1082">
            <v>0</v>
          </cell>
          <cell r="BH1082" t="str">
            <v>-</v>
          </cell>
          <cell r="BI1082" t="str">
            <v>-</v>
          </cell>
          <cell r="BJ1082" t="str">
            <v>-</v>
          </cell>
          <cell r="BK1082">
            <v>0</v>
          </cell>
          <cell r="BL1082">
            <v>1935</v>
          </cell>
          <cell r="BM1082">
            <v>0</v>
          </cell>
          <cell r="BN1082">
            <v>5</v>
          </cell>
          <cell r="BO1082">
            <v>3</v>
          </cell>
          <cell r="BP1082">
            <v>2568</v>
          </cell>
          <cell r="BQ1082" t="str">
            <v>-</v>
          </cell>
          <cell r="BR1082" t="str">
            <v>-</v>
          </cell>
          <cell r="BS1082" t="str">
            <v>-</v>
          </cell>
          <cell r="BT1082" t="str">
            <v>นายประดิษฐ์ สรตา</v>
          </cell>
          <cell r="BU1082">
            <v>888166010127</v>
          </cell>
          <cell r="BV1082"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2" t="str">
            <v>จำเลยที่ 1
คู่สมรสจำเลยที่ 1
จำเลยที่ 2
คู่สมรสจำเลยที่ 2
จำเลยที่ 3
คู่สมรสจำเลยที่ 3</v>
          </cell>
          <cell r="BX1082" t="str">
            <v xml:space="preserve">3-5017-00111-56-6
3-5017-00111-57-4
3-5017-00201-92-1
3-5017-00209-09-4
3-5017-00195-05-1
3-5014-00424-11-8
</v>
          </cell>
          <cell r="BY1082"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2" t="str">
            <v>พบ</v>
          </cell>
          <cell r="CB1082">
            <v>6</v>
          </cell>
          <cell r="CD1082"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2" t="str">
            <v>จำเลยที่ 1
คู่สมรสจำเลยที่ 1
จำเลยที่ 2
คู่สมรสจำเลยที่ 2
จำเลบที่ 3
คู่สมรสจำเลยที่ 3</v>
          </cell>
          <cell r="CF1082" t="str">
            <v>3-5017-00111-56-6
3-5017-00111-57-4
3-5017-00201-92-1
3-5017-00209-09-4
3-5017-00195-05-1
3-5104-00424-11-8</v>
          </cell>
          <cell r="CG108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2" t="str">
            <v>ไม่พบ</v>
          </cell>
          <cell r="CK1082" t="str">
            <v>ปฏิยุทธ์</v>
          </cell>
        </row>
        <row r="1083">
          <cell r="B1083">
            <v>2555</v>
          </cell>
          <cell r="C1083">
            <v>1079</v>
          </cell>
          <cell r="G1083">
            <v>800091067259</v>
          </cell>
          <cell r="H1083" t="str">
            <v>นาย</v>
          </cell>
          <cell r="I1083" t="str">
            <v>ประจักษ์</v>
          </cell>
          <cell r="J1083" t="str">
            <v>แก้วจันทร์</v>
          </cell>
          <cell r="K1083" t="str">
            <v>3-5017-00208-35-7</v>
          </cell>
          <cell r="L1083" t="str">
            <v>ดอยเต่า</v>
          </cell>
          <cell r="M1083" t="str">
            <v>เชียงใหม่ 3</v>
          </cell>
          <cell r="N1083">
            <v>8</v>
          </cell>
          <cell r="O1083" t="str">
            <v>สินเชื่อกู้ยืมเพื่อการบริโภค</v>
          </cell>
          <cell r="P1083" t="str">
            <v>1.บุคคลค้ำประกัน</v>
          </cell>
          <cell r="S1083" t="str">
            <v>จังหวัดฮอด</v>
          </cell>
          <cell r="T1083" t="str">
            <v>ผบE709</v>
          </cell>
          <cell r="U1083">
            <v>2566</v>
          </cell>
          <cell r="V1083" t="str">
            <v>ผบE909</v>
          </cell>
          <cell r="W1083">
            <v>2566</v>
          </cell>
          <cell r="AA1083">
            <v>26</v>
          </cell>
          <cell r="AB1083">
            <v>7</v>
          </cell>
          <cell r="AC1083">
            <v>2566</v>
          </cell>
          <cell r="BB1083" t="str">
            <v>สืบทรัพย์ 7/05/67//ลงผล 27/5/67//รายงาน 4/6/2567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นายประจักษ์ แก้วจันทร์</v>
          </cell>
          <cell r="BU1083">
            <v>888166010125</v>
          </cell>
          <cell r="BV1083" t="str">
            <v>1.นายประจักรษ์ แก้วจันทร์
2.นางแสงเพชร โบแมน
3. นายสอแก้ว โบแมน
4.นางรจนา จุ่มคำ
5.นายเอกรินทร์ เปอะปิน</v>
          </cell>
          <cell r="BW1083" t="str">
            <v>จำเลยที่ 1
จำเลยที่ 2
คู่สมรสจำเลยที่ 2
จำเลยที่ 3
คู่สมรสจำเลยที่ 3</v>
          </cell>
          <cell r="BX1083" t="str">
            <v xml:space="preserve">3-5017-00208-35-7
3-5017-00210-73-4
3-5017-00210-72-6
3-5017-00211-51-0
3-5017-00202-77-4
</v>
          </cell>
          <cell r="BY1083"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3" t="str">
            <v>พบ</v>
          </cell>
          <cell r="CB1083">
            <v>5</v>
          </cell>
          <cell r="CD1083" t="str">
            <v>นายประจักษ์ แก้วจันทร์</v>
          </cell>
        </row>
        <row r="1084">
          <cell r="B1084">
            <v>2556</v>
          </cell>
          <cell r="C1084">
            <v>1080</v>
          </cell>
          <cell r="G1084">
            <v>800049883237</v>
          </cell>
          <cell r="H1084" t="str">
            <v>นาย</v>
          </cell>
          <cell r="I1084" t="str">
            <v>อานิสงส์</v>
          </cell>
          <cell r="J1084" t="str">
            <v>เจริญธรรม</v>
          </cell>
          <cell r="K1084" t="str">
            <v>1-5007-00091-51-7</v>
          </cell>
          <cell r="L1084" t="str">
            <v>ถนนทิพย์เนตร</v>
          </cell>
          <cell r="M1084" t="str">
            <v>เชียงใหม่ 1</v>
          </cell>
          <cell r="N1084">
            <v>8</v>
          </cell>
          <cell r="O1084" t="str">
            <v>สินเชื่อกู้ยืมเพื่อการบริโภค</v>
          </cell>
          <cell r="P1084" t="str">
            <v>1.บุคคลค้ำประกัน</v>
          </cell>
          <cell r="S1084" t="str">
            <v>แขวงเชียงใหม่</v>
          </cell>
          <cell r="T1084" t="str">
            <v>ผบE7755</v>
          </cell>
          <cell r="U1084">
            <v>2565</v>
          </cell>
          <cell r="V1084" t="str">
            <v>ผบE2349</v>
          </cell>
          <cell r="W1084">
            <v>2566</v>
          </cell>
          <cell r="AA1084">
            <v>25</v>
          </cell>
          <cell r="AB1084">
            <v>4</v>
          </cell>
          <cell r="AC1084">
            <v>2566</v>
          </cell>
          <cell r="BB1084" t="str">
            <v>สืบทรัพย์7/05/67//ลงผล 23/5/67//รายงานผล23/5/67</v>
          </cell>
          <cell r="BC1084">
            <v>900</v>
          </cell>
          <cell r="BD1084">
            <v>20</v>
          </cell>
          <cell r="BE1084">
            <v>6</v>
          </cell>
          <cell r="BF1084">
            <v>2568</v>
          </cell>
          <cell r="BG1084">
            <v>0</v>
          </cell>
          <cell r="BH1084" t="str">
            <v>-</v>
          </cell>
          <cell r="BI1084" t="str">
            <v>-</v>
          </cell>
          <cell r="BJ1084" t="str">
            <v>-</v>
          </cell>
          <cell r="BK1084">
            <v>0</v>
          </cell>
          <cell r="BL1084">
            <v>855</v>
          </cell>
          <cell r="BM1084">
            <v>0</v>
          </cell>
          <cell r="BN1084" t="str">
            <v/>
          </cell>
          <cell r="BO1084" t="str">
            <v/>
          </cell>
          <cell r="BP1084" t="str">
            <v/>
          </cell>
          <cell r="BQ1084" t="str">
            <v>-</v>
          </cell>
          <cell r="BR1084" t="str">
            <v>-</v>
          </cell>
          <cell r="BS1084" t="str">
            <v>-</v>
          </cell>
          <cell r="BT1084" t="str">
            <v>นายอานิสงส์ เจริญธรรม</v>
          </cell>
          <cell r="BU1084">
            <v>0</v>
          </cell>
          <cell r="BV1084" t="str">
            <v xml:space="preserve">1.นายอานิสงส์ เจริญธรรม
2.นางสาวอุเบกขา เจริณธรรม
3.นายโชติพัฒน์ ศรีพันธ์
</v>
          </cell>
          <cell r="BW1084" t="str">
            <v>จำเลยที่ 1
จำเลยที่ 2
จำเลยที่ 3</v>
          </cell>
          <cell r="BX1084" t="str">
            <v xml:space="preserve">1-5007-00091-51-7
1-5099-01002-52-8
1-5899-00053-24-2
</v>
          </cell>
          <cell r="BY1084"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4" t="str">
            <v>ไม่พบ</v>
          </cell>
          <cell r="CB1084">
            <v>3</v>
          </cell>
          <cell r="CD1084" t="str">
            <v>นายอานิสงส์ เจริญธรรม</v>
          </cell>
        </row>
        <row r="1085">
          <cell r="B1085">
            <v>2557</v>
          </cell>
          <cell r="C1085">
            <v>1081</v>
          </cell>
          <cell r="G1085">
            <v>800087439645</v>
          </cell>
          <cell r="H1085" t="str">
            <v>นางสาว</v>
          </cell>
          <cell r="I1085" t="str">
            <v>แก่นจันทร์</v>
          </cell>
          <cell r="J1085" t="str">
            <v>ดีอูป</v>
          </cell>
          <cell r="K1085" t="str">
            <v>3-5003-00011-23-7</v>
          </cell>
          <cell r="L1085" t="str">
            <v>ถนนทิพย์เนตร</v>
          </cell>
          <cell r="M1085" t="str">
            <v>เชียงใหม่ 1</v>
          </cell>
          <cell r="N1085">
            <v>8</v>
          </cell>
          <cell r="O1085" t="str">
            <v>สินเชื่อกู้ยืมเพื่อการบริโภค</v>
          </cell>
          <cell r="P1085" t="str">
            <v>1.บุคคลค้ำประกัน</v>
          </cell>
          <cell r="S1085" t="str">
            <v>จังหวัดฮอด</v>
          </cell>
          <cell r="T1085" t="str">
            <v>ผบE850</v>
          </cell>
          <cell r="U1085">
            <v>2566</v>
          </cell>
          <cell r="V1085" t="str">
            <v>ผบE1096</v>
          </cell>
          <cell r="W1085">
            <v>2566</v>
          </cell>
          <cell r="X1085">
            <v>18</v>
          </cell>
          <cell r="Y1085">
            <v>9</v>
          </cell>
          <cell r="Z1085">
            <v>2566</v>
          </cell>
          <cell r="BB1085" t="str">
            <v>สืบ7/05/67//ลงผล 27/5/67//รายงาน29/5/2567//</v>
          </cell>
          <cell r="BC1085">
            <v>900</v>
          </cell>
          <cell r="BD1085">
            <v>20</v>
          </cell>
          <cell r="BE1085">
            <v>6</v>
          </cell>
          <cell r="BF1085">
            <v>2568</v>
          </cell>
          <cell r="BG1085">
            <v>0</v>
          </cell>
          <cell r="BH1085" t="str">
            <v>-</v>
          </cell>
          <cell r="BI1085" t="str">
            <v>-</v>
          </cell>
          <cell r="BJ1085" t="str">
            <v>-</v>
          </cell>
          <cell r="BK1085">
            <v>0</v>
          </cell>
          <cell r="BL1085">
            <v>1040</v>
          </cell>
          <cell r="BM1085">
            <v>0</v>
          </cell>
          <cell r="BN1085" t="str">
            <v/>
          </cell>
          <cell r="BO1085" t="str">
            <v/>
          </cell>
          <cell r="BP1085" t="str">
            <v/>
          </cell>
          <cell r="BQ1085" t="str">
            <v>-</v>
          </cell>
          <cell r="BR1085" t="str">
            <v>-</v>
          </cell>
          <cell r="BS1085" t="str">
            <v>-</v>
          </cell>
          <cell r="BT1085" t="str">
            <v>นางสาวแก่นจันทร์ ดีอูป</v>
          </cell>
          <cell r="BU1085">
            <v>883166010114</v>
          </cell>
          <cell r="BV1085" t="str">
            <v>1.นางสาวแก่นจันทรื ดีอูป
2.นางปั้นหยี สุขจิตร์
3.นายประสิทธ์ สุขจิตร์</v>
          </cell>
          <cell r="BW1085" t="str">
            <v>จำเลยที่ 1
จำเลยที่ 2
คู่สมรสจำเลยที่ 2</v>
          </cell>
          <cell r="BX1085" t="str">
            <v xml:space="preserve">3-5003-00011-23-7
3-1124-00081-38-1
3-1024-00081-39-9
</v>
          </cell>
          <cell r="BY1085"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5" t="str">
            <v>พบ</v>
          </cell>
          <cell r="CB1085">
            <v>3</v>
          </cell>
          <cell r="CD1085" t="str">
            <v>นางสาวแก่นจันทร์ ดีอูป</v>
          </cell>
        </row>
        <row r="1086">
          <cell r="B1086">
            <v>2558</v>
          </cell>
          <cell r="C1086">
            <v>1082</v>
          </cell>
          <cell r="G1086">
            <v>800103838150</v>
          </cell>
          <cell r="H1086" t="str">
            <v>นาย</v>
          </cell>
          <cell r="I1086" t="str">
            <v>ธนวัฒน์</v>
          </cell>
          <cell r="J1086" t="str">
            <v>กันธา</v>
          </cell>
          <cell r="K1086" t="str">
            <v>3-5014-00521-87-4</v>
          </cell>
          <cell r="L1086" t="str">
            <v>ถนนทิพย์เนตร</v>
          </cell>
          <cell r="M1086" t="str">
            <v>เชียงใหม่ 1</v>
          </cell>
          <cell r="N1086">
            <v>8</v>
          </cell>
          <cell r="O1086" t="str">
            <v>สินเชื่อธนาคารประชาชน</v>
          </cell>
          <cell r="P1086" t="str">
            <v>1.บุคคลค้ำประกัน</v>
          </cell>
          <cell r="S1086" t="str">
            <v>แขวงเชียงใหม่</v>
          </cell>
          <cell r="T1086" t="str">
            <v>ผบE2730</v>
          </cell>
          <cell r="U1086">
            <v>2566</v>
          </cell>
          <cell r="V1086">
            <v>5666</v>
          </cell>
          <cell r="W1086">
            <v>2566</v>
          </cell>
          <cell r="AA1086">
            <v>10</v>
          </cell>
          <cell r="AB1086">
            <v>7</v>
          </cell>
          <cell r="AC1086">
            <v>2566</v>
          </cell>
          <cell r="BB1086" t="str">
            <v>สืบทรัพย์7/05/67//ลงผล 23/5/67//รายงานผล23/5/67</v>
          </cell>
          <cell r="BC1086">
            <v>600</v>
          </cell>
          <cell r="BD1086">
            <v>20</v>
          </cell>
          <cell r="BE1086">
            <v>6</v>
          </cell>
          <cell r="BF1086">
            <v>2568</v>
          </cell>
          <cell r="BG1086">
            <v>0</v>
          </cell>
          <cell r="BH1086" t="str">
            <v>-</v>
          </cell>
          <cell r="BI1086" t="str">
            <v>-</v>
          </cell>
          <cell r="BJ1086" t="str">
            <v>-</v>
          </cell>
          <cell r="BK1086">
            <v>0</v>
          </cell>
          <cell r="BL1086">
            <v>450</v>
          </cell>
          <cell r="BM1086">
            <v>0</v>
          </cell>
          <cell r="BN1086" t="str">
            <v/>
          </cell>
          <cell r="BO1086" t="str">
            <v/>
          </cell>
          <cell r="BP1086" t="str">
            <v/>
          </cell>
          <cell r="BQ1086" t="str">
            <v>-</v>
          </cell>
          <cell r="BR1086" t="str">
            <v>-</v>
          </cell>
          <cell r="BS1086" t="str">
            <v>-</v>
          </cell>
          <cell r="BT1086" t="str">
            <v>นายธนวัฒน์ กันธา</v>
          </cell>
          <cell r="BU1086">
            <v>883166010008</v>
          </cell>
          <cell r="BV1086" t="str">
            <v>2.</v>
          </cell>
          <cell r="BW1086" t="str">
            <v>จำเลยที่ 1
คู่สมรสจำเลยที่ 1</v>
          </cell>
          <cell r="BX1086" t="str">
            <v>3-5014-00521-87-4
3-5014-00046-40-8</v>
          </cell>
          <cell r="BY1086" t="str">
            <v xml:space="preserve">-ไม่พบว่ามีกรรมสิทธิ์ในที่ดิน อ.สันทราย จ.เชียงใหม่ 
-ไม่พบว่ามีกรรมสิทธิ์ในที่ดิน อ.สันทราย จ.เชียงใหม่ </v>
          </cell>
          <cell r="BZ1086" t="str">
            <v>ไม่พบ</v>
          </cell>
          <cell r="CB1086">
            <v>2</v>
          </cell>
          <cell r="CD1086" t="str">
            <v>นายธนวัฒน์ กันธา</v>
          </cell>
        </row>
        <row r="1087">
          <cell r="B1087">
            <v>2559</v>
          </cell>
          <cell r="C1087">
            <v>1083</v>
          </cell>
          <cell r="H1087" t="str">
            <v>นางสาว</v>
          </cell>
          <cell r="I1087" t="str">
            <v>นันธิกา</v>
          </cell>
          <cell r="J1087" t="str">
            <v>สุภา</v>
          </cell>
          <cell r="K1087" t="str">
            <v>3-5009-00464-83-6</v>
          </cell>
          <cell r="L1087" t="str">
            <v>ไชยปราการ</v>
          </cell>
          <cell r="M1087" t="str">
            <v>เชียงใหม่ 2</v>
          </cell>
          <cell r="N1087">
            <v>8</v>
          </cell>
          <cell r="O1087" t="str">
            <v>สินเชื่อธนาคารประชาชน</v>
          </cell>
          <cell r="P1087" t="str">
            <v>1.บุคคลค้ำประกัน</v>
          </cell>
          <cell r="S1087" t="str">
            <v>จังหวัดฝาง</v>
          </cell>
          <cell r="T1087" t="str">
            <v>ผบE1031</v>
          </cell>
          <cell r="U1087">
            <v>2566</v>
          </cell>
          <cell r="V1087" t="str">
            <v>ผบE1200</v>
          </cell>
          <cell r="W1087">
            <v>2566</v>
          </cell>
          <cell r="BB1087" t="str">
            <v>สืบแล้ว รายงานผล 25/6/2567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นางสาวนันธิกา สุภา</v>
          </cell>
          <cell r="BU1087">
            <v>0</v>
          </cell>
          <cell r="BV1087" t="str">
            <v xml:space="preserve">1.นางสาวนันธิกา  สุภา 
2.นางปิยะมาศ  ศรีวิชัย
3.นายนที  ศรีวิชัย
4.นางสาวพศวีร์  มะโน
</v>
          </cell>
          <cell r="BW1087" t="str">
            <v>จำเลยที่ 1
จำเลยที่ 2
คู่สมรสจำเลยที่ 2
จำเลยที่ 3</v>
          </cell>
          <cell r="BX1087" t="str">
            <v>3-5009-00464-83-6
3-5009-00128-64-0
3-5009-00908-25-4
3-5009-00507-46-2</v>
          </cell>
          <cell r="BY1087"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CB1087">
            <v>4</v>
          </cell>
          <cell r="CD1087" t="str">
            <v>นางสาวนันธิกา สุภา</v>
          </cell>
        </row>
        <row r="1088">
          <cell r="B1088">
            <v>2560</v>
          </cell>
          <cell r="C1088">
            <v>1084</v>
          </cell>
          <cell r="H1088" t="str">
            <v>นาง</v>
          </cell>
          <cell r="I1088" t="str">
            <v>กฤษณา</v>
          </cell>
          <cell r="J1088" t="str">
            <v>โค้วตระกูล</v>
          </cell>
          <cell r="K1088" t="str">
            <v>3-5009-00346-79-5</v>
          </cell>
          <cell r="L1088" t="str">
            <v>ฝาง</v>
          </cell>
          <cell r="O1088" t="str">
            <v>สินเชื่อพัฒนาองค์กร</v>
          </cell>
          <cell r="P1088" t="str">
            <v>1.บุคคลค้ำประกัน</v>
          </cell>
          <cell r="S1088" t="str">
            <v>จังหวัดฝาง</v>
          </cell>
          <cell r="T1088" t="str">
            <v>ผบE1027</v>
          </cell>
          <cell r="U1088">
            <v>2566</v>
          </cell>
          <cell r="V1088" t="str">
            <v>ผบE1335</v>
          </cell>
          <cell r="W1088">
            <v>2566</v>
          </cell>
          <cell r="X1088">
            <v>31</v>
          </cell>
          <cell r="Y1088">
            <v>11</v>
          </cell>
          <cell r="Z1088">
            <v>2566</v>
          </cell>
          <cell r="BB1088" t="str">
            <v>สืบครั้งที่ 2 รายงานผลสืบ 5/7/2567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นางกฤษณา โค้วตระกูล</v>
          </cell>
          <cell r="BU1088">
            <v>0</v>
          </cell>
          <cell r="BV1088"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8" t="str">
            <v>จำเลยที่ 1
คู่สมรสจำเลยที่ 1
จำเลยที่ 2
คู่สมรสจำเลยที่ 2
จำเลยที่ 3
คู่สมรสจำเลยที่ 3
จำเลยที่ 4
ในฐานะโดยธรรม</v>
          </cell>
          <cell r="BX1088" t="str">
            <v>3-5009-00346-79-5
3-5009-00351-70-5
3-5201-00941-41-9
3-5009-00346-41-8
3-5009-00342-05-6
3-5009-00266-72-4
3-5009-00352-02-7
3-5012-00511-30-1</v>
          </cell>
          <cell r="BY1088"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CD1088"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8" t="str">
            <v xml:space="preserve">จำเลยที่ 1
คู่สมรสจำเลยที่ 1
จำเลยที่ 2
คู่สมรสจำเลยที่ 2
จำเลยที่ 3
คู่สมรสจำเลยที่ 3
จำเลยที่ 4
คู่สมรสจำเลยที่ 4
</v>
          </cell>
          <cell r="CF1088" t="str">
            <v>3-5009-00346-79-5
3-5009-00351-70-5
3-5201-00941-41-9
3-5009-00346-41-8
3-5009-00342-05-6
3-5009-00266-72-4
3-5009-00352-02-7
3-5012-00511-30-1</v>
          </cell>
          <cell r="CG1088"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J1088">
            <v>8</v>
          </cell>
        </row>
        <row r="1089">
          <cell r="B1089">
            <v>2561</v>
          </cell>
          <cell r="C1089">
            <v>1085</v>
          </cell>
          <cell r="G1089">
            <v>800085629734</v>
          </cell>
          <cell r="H1089" t="str">
            <v>นางสาว</v>
          </cell>
          <cell r="I1089" t="str">
            <v>พัชรพร</v>
          </cell>
          <cell r="J1089" t="str">
            <v>ลาภโต</v>
          </cell>
          <cell r="K1089" t="str">
            <v>1-5207-00062-54-1</v>
          </cell>
          <cell r="L1089" t="str">
            <v>บิ๊กซี หางดง</v>
          </cell>
          <cell r="M1089" t="str">
            <v>เชียงใหม่ 3</v>
          </cell>
          <cell r="N1089">
            <v>8</v>
          </cell>
          <cell r="O1089" t="str">
            <v>สินเชื่อกู้ยืมเพื่อการบริโภค</v>
          </cell>
          <cell r="P1089" t="str">
            <v>1.บุคคลค้ำประกัน</v>
          </cell>
          <cell r="S1089" t="str">
            <v>แขวงเชียงใหม่</v>
          </cell>
          <cell r="T1089" t="str">
            <v>ผบE1909</v>
          </cell>
          <cell r="U1089">
            <v>2566</v>
          </cell>
          <cell r="V1089">
            <v>3386</v>
          </cell>
          <cell r="W1089">
            <v>2566</v>
          </cell>
          <cell r="AA1089">
            <v>19</v>
          </cell>
          <cell r="AB1089">
            <v>5</v>
          </cell>
          <cell r="AC1089">
            <v>2566</v>
          </cell>
          <cell r="BB1089" t="str">
            <v>สืบทรัพย์ (คำสั่ง 16/3/2566) // รายงานวันที่ 16/8/67</v>
          </cell>
          <cell r="BC1089" t="str">
            <v/>
          </cell>
          <cell r="BD1089" t="str">
            <v/>
          </cell>
          <cell r="BE1089" t="str">
            <v/>
          </cell>
          <cell r="BF1089" t="str">
            <v/>
          </cell>
          <cell r="BG1089" t="str">
            <v/>
          </cell>
          <cell r="BH1089" t="str">
            <v/>
          </cell>
          <cell r="BI1089" t="str">
            <v/>
          </cell>
          <cell r="BJ1089" t="str">
            <v/>
          </cell>
          <cell r="BK1089" t="str">
            <v/>
          </cell>
          <cell r="BL1089" t="str">
            <v/>
          </cell>
          <cell r="BM1089" t="str">
            <v/>
          </cell>
          <cell r="BN1089" t="str">
            <v/>
          </cell>
          <cell r="BO1089" t="str">
            <v/>
          </cell>
          <cell r="BP1089" t="str">
            <v/>
          </cell>
          <cell r="BQ1089" t="str">
            <v/>
          </cell>
          <cell r="BR1089" t="str">
            <v/>
          </cell>
          <cell r="BS1089" t="str">
            <v/>
          </cell>
          <cell r="BT1089" t="str">
            <v>นางสาวพัชรพร ลาภโต</v>
          </cell>
          <cell r="BU1089">
            <v>888165011197</v>
          </cell>
          <cell r="BV1089" t="str">
            <v>1.นางสาวพัชรพร ลาภโต
2.นายเอช เฉลิมวงค์
3.นางสาวขวัญเรือน ฝอยทอง
4.นางจงรักษ์ วันเต
5.นายสุภาพ วันเต</v>
          </cell>
          <cell r="BW1089" t="str">
            <v>จำเลยที่ 1
จำเลยที่ 2
คู่สมรสจำเลยที่ 2
จำเลยที่ 3
คู่สมรสจำเลยที่ 3</v>
          </cell>
          <cell r="BX1089" t="str">
            <v>1-5207-00062-54-1
3-5205-00295-94-8
1-5205-00062-65-3
3-5101-01064-73-0
3-5019-00096-84-6</v>
          </cell>
          <cell r="BY1089"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9" t="str">
            <v>พบ</v>
          </cell>
          <cell r="CD1089" t="str">
            <v>นางสาวพัชรพร ลาภโต</v>
          </cell>
        </row>
        <row r="1090">
          <cell r="B1090">
            <v>2562</v>
          </cell>
          <cell r="C1090">
            <v>1086</v>
          </cell>
          <cell r="G1090">
            <v>800093230723</v>
          </cell>
          <cell r="H1090" t="str">
            <v>นาย</v>
          </cell>
          <cell r="I1090" t="str">
            <v>ศักดิ์ชัย</v>
          </cell>
          <cell r="J1090" t="str">
            <v>แสนเขียว</v>
          </cell>
          <cell r="K1090" t="str">
            <v>1-1007-00060-87-9</v>
          </cell>
          <cell r="L1090" t="str">
            <v>สันทราย</v>
          </cell>
          <cell r="M1090" t="str">
            <v>เชียงใหม่ 2</v>
          </cell>
          <cell r="N1090">
            <v>8</v>
          </cell>
          <cell r="O1090" t="str">
            <v>สินเชื่อกู้ยืมเพื่อการบริโภค</v>
          </cell>
          <cell r="P1090" t="str">
            <v>1.บุคคลค้ำประกัน</v>
          </cell>
          <cell r="S1090" t="str">
            <v>แขวงเชียงใหม่</v>
          </cell>
          <cell r="T1090" t="str">
            <v>ผบE2740</v>
          </cell>
          <cell r="U1090">
            <v>2566</v>
          </cell>
          <cell r="V1090" t="str">
            <v>ผบE5703</v>
          </cell>
          <cell r="W1090">
            <v>2566</v>
          </cell>
          <cell r="X1090">
            <v>10</v>
          </cell>
          <cell r="Y1090">
            <v>7</v>
          </cell>
          <cell r="Z1090">
            <v>2566</v>
          </cell>
          <cell r="BB1090" t="str">
            <v>สืบแล้วครั้งที่ 2  (คำสั่ง 24/11/2566) // รายงานผล 16/8/67</v>
          </cell>
          <cell r="BC1090">
            <v>1500</v>
          </cell>
          <cell r="BD1090">
            <v>7</v>
          </cell>
          <cell r="BE1090">
            <v>5</v>
          </cell>
          <cell r="BF1090">
            <v>2568</v>
          </cell>
          <cell r="BG1090">
            <v>0</v>
          </cell>
          <cell r="BH1090" t="str">
            <v>-</v>
          </cell>
          <cell r="BI1090" t="str">
            <v>-</v>
          </cell>
          <cell r="BJ1090" t="str">
            <v>-</v>
          </cell>
          <cell r="BK1090">
            <v>0</v>
          </cell>
          <cell r="BL1090">
            <v>1485</v>
          </cell>
          <cell r="BM1090">
            <v>0</v>
          </cell>
          <cell r="BN1090" t="str">
            <v/>
          </cell>
          <cell r="BO1090" t="str">
            <v/>
          </cell>
          <cell r="BP1090" t="str">
            <v/>
          </cell>
          <cell r="BQ1090" t="str">
            <v>-</v>
          </cell>
          <cell r="BR1090" t="str">
            <v>-</v>
          </cell>
          <cell r="BS1090" t="str">
            <v>-</v>
          </cell>
          <cell r="BT1090" t="str">
            <v>นายศักดิ์ชัย แสนเขียว</v>
          </cell>
          <cell r="BU1090">
            <v>883266010022</v>
          </cell>
          <cell r="BV1090"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90" t="str">
            <v>จำเลยที่ 1
จำเลยที่ 2
คู่สมรสจำเลยที่ 2
จำเลยที่ 3
คู่สมรสจำเลยที่ 3</v>
          </cell>
          <cell r="BX1090" t="str">
            <v>1-1007-00060-87-9
1-5299-00103-11-8
2-5014-00016-03-9
5-5014-00002-49-1
1-5099-00674-00-0</v>
          </cell>
          <cell r="BY1090"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CB1090">
            <v>5</v>
          </cell>
          <cell r="CD1090"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90" t="str">
            <v>จำเลยที่ 1
จำเลยที่ 2
คู่สมรสจำเลยที่ 2
จำเลยที่ 3
คู่สมรสจำเลยที่ 3</v>
          </cell>
          <cell r="CF1090" t="str">
            <v xml:space="preserve">1-1007-00060-87-9
1-5299-00103-11-8
2-5014-00016-03-9
5-5014-00002-49-1
1-5099-00674-00-0
</v>
          </cell>
          <cell r="CG1090"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J1090">
            <v>5</v>
          </cell>
        </row>
        <row r="1091">
          <cell r="B1091">
            <v>2563</v>
          </cell>
          <cell r="C1091">
            <v>1087</v>
          </cell>
          <cell r="G1091">
            <v>800102334896</v>
          </cell>
          <cell r="H1091" t="str">
            <v>นาย</v>
          </cell>
          <cell r="I1091" t="str">
            <v>สุทน</v>
          </cell>
          <cell r="J1091" t="str">
            <v>จันทร์พลอย</v>
          </cell>
          <cell r="K1091" t="str">
            <v>1-5099-00916-00-3</v>
          </cell>
          <cell r="L1091" t="str">
            <v>แม่แตง</v>
          </cell>
          <cell r="M1091" t="str">
            <v>เชียงใหม่ 2</v>
          </cell>
          <cell r="N1091">
            <v>8</v>
          </cell>
          <cell r="O1091" t="str">
            <v>สินเชื่อกู้ยืมเพื่อการบริโภค</v>
          </cell>
          <cell r="P1091" t="str">
            <v>1.บุคคลค้ำประกัน</v>
          </cell>
          <cell r="S1091" t="str">
            <v>แขวงเชียงดาว</v>
          </cell>
          <cell r="T1091" t="str">
            <v>ผบE466</v>
          </cell>
          <cell r="U1091">
            <v>2566</v>
          </cell>
          <cell r="V1091" t="str">
            <v>ผบE579</v>
          </cell>
          <cell r="W1091">
            <v>2566</v>
          </cell>
          <cell r="X1091">
            <v>4</v>
          </cell>
          <cell r="Y1091">
            <v>7</v>
          </cell>
          <cell r="Z1091">
            <v>2566</v>
          </cell>
          <cell r="BB1091" t="str">
            <v>สืบครั้งที่ 2 รายงานผลสืบ 5/7/2567</v>
          </cell>
          <cell r="BC1091">
            <v>1500</v>
          </cell>
          <cell r="BD1091">
            <v>30</v>
          </cell>
          <cell r="BE1091">
            <v>5</v>
          </cell>
          <cell r="BF1091">
            <v>2568</v>
          </cell>
          <cell r="BG1091">
            <v>0</v>
          </cell>
          <cell r="BH1091" t="str">
            <v>-</v>
          </cell>
          <cell r="BI1091" t="str">
            <v>-</v>
          </cell>
          <cell r="BJ1091" t="str">
            <v>-</v>
          </cell>
          <cell r="BK1091">
            <v>0</v>
          </cell>
          <cell r="BL1091">
            <v>1330</v>
          </cell>
          <cell r="BM1091">
            <v>0</v>
          </cell>
          <cell r="BN1091" t="str">
            <v/>
          </cell>
          <cell r="BO1091" t="str">
            <v/>
          </cell>
          <cell r="BP1091" t="str">
            <v/>
          </cell>
          <cell r="BQ1091" t="str">
            <v>-</v>
          </cell>
          <cell r="BR1091" t="str">
            <v>-</v>
          </cell>
          <cell r="BS1091" t="str">
            <v>-</v>
          </cell>
          <cell r="BT1091" t="str">
            <v>นายสุทน จันทร์พลอย</v>
          </cell>
          <cell r="BU1091">
            <v>883265010857</v>
          </cell>
          <cell r="BV1091"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1" t="str">
            <v>จำเลยที่ 1
คู่สมรสจำเลยที่ 1
จำเลยที่ 2
คู่สมรสจำเลยที่ 2
จำเลยที่ 3</v>
          </cell>
          <cell r="BX1091" t="str">
            <v xml:space="preserve">1-5099-00916-00-3
2-5006-00019-01-4
3-3010-00784-73-0
3-5006-00496-76-7
1-5007-00159-2-1
</v>
          </cell>
          <cell r="BY1091"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B1091">
            <v>5</v>
          </cell>
          <cell r="CD1091"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1" t="str">
            <v>จำเลยที่ 1
คู่สมรสจำเลยที่ 1
จำเลยที่ 2
คู่สมรสจำเลยที่ 2
จำเลยที่ 3</v>
          </cell>
          <cell r="CF1091" t="str">
            <v xml:space="preserve">1-5099-00916-00-3
2-5006-00019-01-4
3-3010-00784-73-0
3-5006-00496-76-7
1-5007-00159-20-1
</v>
          </cell>
          <cell r="CG1091"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J1091">
            <v>5</v>
          </cell>
        </row>
        <row r="1092">
          <cell r="B1092">
            <v>2564</v>
          </cell>
          <cell r="C1092">
            <v>1088</v>
          </cell>
          <cell r="G1092">
            <v>800029149260</v>
          </cell>
          <cell r="H1092" t="str">
            <v>นางสาว</v>
          </cell>
          <cell r="I1092" t="str">
            <v>วรรณวิภา</v>
          </cell>
          <cell r="J1092" t="str">
            <v>คำใจ</v>
          </cell>
          <cell r="L1092" t="str">
            <v>อมก๋อย</v>
          </cell>
          <cell r="M1092" t="str">
            <v>เชียงใหม่ 3</v>
          </cell>
          <cell r="N1092">
            <v>8</v>
          </cell>
          <cell r="O1092" t="str">
            <v>สินเชื่อธนาคารประชาชน</v>
          </cell>
          <cell r="P1092" t="str">
            <v>1.บุคคลค้ำประกัน</v>
          </cell>
          <cell r="S1092" t="str">
            <v>จังหวัดฮอด</v>
          </cell>
          <cell r="T1092" t="str">
            <v>ผบE504</v>
          </cell>
          <cell r="U1092">
            <v>2564</v>
          </cell>
          <cell r="V1092" t="str">
            <v>ผบE628</v>
          </cell>
          <cell r="W1092">
            <v>2564</v>
          </cell>
          <cell r="AA1092">
            <v>25</v>
          </cell>
          <cell r="AB1092">
            <v>10</v>
          </cell>
          <cell r="AC1092">
            <v>2564</v>
          </cell>
          <cell r="BB1092" t="str">
            <v>สืบทรัพย์ 25/03/67//รายงานผล 18/4/67//</v>
          </cell>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นางสาววรรณวิภา คำใจ</v>
          </cell>
          <cell r="BU1092">
            <v>0</v>
          </cell>
          <cell r="BV1092" t="str">
            <v>1.นางสาววรรณวิภาหรรือพิมพ์ณภา คำใจ
2. นายสุพจน์ ประยูรพนา
3.นางสาววนิดา วสันต์สำราญ</v>
          </cell>
          <cell r="BW1092" t="str">
            <v>จำเลยที่ 1
จำเลยที่ 2
คู่สมรสจำเลยที่ 2</v>
          </cell>
          <cell r="BY1092"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2" t="str">
            <v>ไม่พบ</v>
          </cell>
          <cell r="CB1092">
            <v>3</v>
          </cell>
          <cell r="CD1092" t="str">
            <v>นางสาววรรณวิภา คำใจ</v>
          </cell>
        </row>
        <row r="1093">
          <cell r="B1093">
            <v>2565</v>
          </cell>
          <cell r="C1093">
            <v>1089</v>
          </cell>
          <cell r="G1093">
            <v>800017921357</v>
          </cell>
          <cell r="H1093" t="str">
            <v>นางสาว</v>
          </cell>
          <cell r="I1093" t="str">
            <v>ธิตินันท์</v>
          </cell>
          <cell r="J1093" t="str">
            <v>เรือนจินเจ็ก</v>
          </cell>
          <cell r="L1093" t="str">
            <v>ฮอด</v>
          </cell>
          <cell r="M1093" t="str">
            <v>เชียงใหม่ 3</v>
          </cell>
          <cell r="N1093">
            <v>8</v>
          </cell>
          <cell r="P1093" t="str">
            <v>1.บุคคลค้ำประกัน</v>
          </cell>
          <cell r="S1093" t="str">
            <v>แขวงเชียงใหม่</v>
          </cell>
          <cell r="T1093" t="str">
            <v>ผบ.5799</v>
          </cell>
          <cell r="U1093">
            <v>2557</v>
          </cell>
          <cell r="V1093" t="str">
            <v>ผบ.6210</v>
          </cell>
          <cell r="W1093">
            <v>2557</v>
          </cell>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นางสาวธิตินันท์ เรือนจินเจ็ก</v>
          </cell>
          <cell r="BU1093">
            <v>0</v>
          </cell>
          <cell r="CD1093" t="str">
            <v>นางสาวธิตินันท์ เรือนจินเจ็ก</v>
          </cell>
        </row>
        <row r="1094">
          <cell r="B1094">
            <v>2566</v>
          </cell>
          <cell r="C1094">
            <v>1090</v>
          </cell>
          <cell r="G1094">
            <v>800081021811</v>
          </cell>
          <cell r="H1094" t="str">
            <v>นาย</v>
          </cell>
          <cell r="I1094" t="str">
            <v>สมคเนย์</v>
          </cell>
          <cell r="J1094" t="str">
            <v>คชศิลา</v>
          </cell>
          <cell r="K1094" t="str">
            <v>1-1002-01226-10-1</v>
          </cell>
          <cell r="L1094" t="str">
            <v>เม-ญ่า เชียงใหม่</v>
          </cell>
          <cell r="M1094" t="str">
            <v>เชียงใหม่ 1</v>
          </cell>
          <cell r="N1094">
            <v>8</v>
          </cell>
          <cell r="O1094" t="str">
            <v>สินเชื่อธนาคารประชาชน</v>
          </cell>
          <cell r="P1094" t="str">
            <v>1.บุคคลค้ำประกัน</v>
          </cell>
          <cell r="Q1094">
            <v>56638.98</v>
          </cell>
          <cell r="R1094">
            <v>31324.67</v>
          </cell>
          <cell r="S1094" t="str">
            <v>แขวงเชียงใหม่</v>
          </cell>
          <cell r="T1094" t="str">
            <v>ผบE369</v>
          </cell>
          <cell r="U1094">
            <v>2566</v>
          </cell>
          <cell r="V1094" t="str">
            <v>ผบ3172</v>
          </cell>
          <cell r="W1094">
            <v>2566</v>
          </cell>
          <cell r="AA1094">
            <v>15</v>
          </cell>
          <cell r="AB1094">
            <v>5</v>
          </cell>
          <cell r="AC1094">
            <v>2566</v>
          </cell>
          <cell r="BC1094">
            <v>900</v>
          </cell>
          <cell r="BD1094">
            <v>23</v>
          </cell>
          <cell r="BE1094">
            <v>5</v>
          </cell>
          <cell r="BF1094">
            <v>2568</v>
          </cell>
          <cell r="BG1094">
            <v>0</v>
          </cell>
          <cell r="BH1094" t="str">
            <v>-</v>
          </cell>
          <cell r="BI1094" t="str">
            <v>-</v>
          </cell>
          <cell r="BJ1094" t="str">
            <v>-</v>
          </cell>
          <cell r="BK1094">
            <v>0</v>
          </cell>
          <cell r="BL1094">
            <v>1045</v>
          </cell>
          <cell r="BM1094">
            <v>0</v>
          </cell>
          <cell r="BN1094" t="str">
            <v/>
          </cell>
          <cell r="BO1094" t="str">
            <v/>
          </cell>
          <cell r="BP1094" t="str">
            <v/>
          </cell>
          <cell r="BQ1094" t="str">
            <v>-</v>
          </cell>
          <cell r="BR1094" t="str">
            <v>-</v>
          </cell>
          <cell r="BS1094" t="str">
            <v>-</v>
          </cell>
          <cell r="BT1094" t="str">
            <v>นายสมคเนย์ คชศิลา</v>
          </cell>
          <cell r="BU1094">
            <v>0</v>
          </cell>
          <cell r="BV1094" t="str">
            <v>1.นายสมคเนย์   คชศิลา
2.นายพัชร์ธีรัตน์  วิชัยศรี
3.นายธีระศักดิ์   พิคุณ</v>
          </cell>
          <cell r="BW1094" t="str">
            <v>จำเลยที่ 1
จำเลยที่ 2
จำเลยที่ 3</v>
          </cell>
          <cell r="BX1094" t="str">
            <v>1-1002-01226-10-1
1-7099-00997-72-9
1-5099-01161-43-0</v>
          </cell>
          <cell r="BY1094"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4" t="str">
            <v>พบทรัพย์</v>
          </cell>
        </row>
        <row r="1095">
          <cell r="B1095">
            <v>2567</v>
          </cell>
          <cell r="C1095">
            <v>1091</v>
          </cell>
          <cell r="G1095">
            <v>800019359598</v>
          </cell>
          <cell r="H1095" t="str">
            <v>นางสาว</v>
          </cell>
          <cell r="I1095" t="str">
            <v>ณวรา</v>
          </cell>
          <cell r="J1095" t="str">
            <v>หยองอนุกูล</v>
          </cell>
          <cell r="K1095" t="str">
            <v>3-5101-00078-68-1</v>
          </cell>
          <cell r="L1095" t="str">
            <v>เชียงใหม่</v>
          </cell>
          <cell r="M1095" t="str">
            <v>เชียงใหม่ 1</v>
          </cell>
          <cell r="N1095">
            <v>8</v>
          </cell>
          <cell r="O1095" t="str">
            <v>สินเชือธนาคารประชาชน</v>
          </cell>
          <cell r="P1095" t="str">
            <v>1.บุคคลค้ำประกัน</v>
          </cell>
          <cell r="S1095" t="str">
            <v>จังหวัดลำพูน</v>
          </cell>
          <cell r="T1095" t="str">
            <v>ผบE3372</v>
          </cell>
          <cell r="U1095">
            <v>2566</v>
          </cell>
          <cell r="V1095" t="str">
            <v>ผบE4046</v>
          </cell>
          <cell r="W1095">
            <v>2566</v>
          </cell>
          <cell r="AA1095">
            <v>20</v>
          </cell>
          <cell r="AB1095">
            <v>11</v>
          </cell>
          <cell r="AC1095">
            <v>2566</v>
          </cell>
          <cell r="BB1095" t="str">
            <v>สืบทรัพย์ 5/05/67//ลงผล 27/5/67//</v>
          </cell>
          <cell r="BC1095">
            <v>1800</v>
          </cell>
          <cell r="BD1095">
            <v>23</v>
          </cell>
          <cell r="BE1095">
            <v>5</v>
          </cell>
          <cell r="BF1095">
            <v>2568</v>
          </cell>
          <cell r="BG1095">
            <v>0</v>
          </cell>
          <cell r="BH1095" t="str">
            <v>-</v>
          </cell>
          <cell r="BI1095" t="str">
            <v>-</v>
          </cell>
          <cell r="BJ1095" t="str">
            <v>-</v>
          </cell>
          <cell r="BK1095">
            <v>0</v>
          </cell>
          <cell r="BL1095">
            <v>2155</v>
          </cell>
          <cell r="BM1095">
            <v>0</v>
          </cell>
          <cell r="BN1095" t="str">
            <v/>
          </cell>
          <cell r="BO1095" t="str">
            <v/>
          </cell>
          <cell r="BP1095" t="str">
            <v/>
          </cell>
          <cell r="BQ1095" t="str">
            <v>-</v>
          </cell>
          <cell r="BR1095" t="str">
            <v>-</v>
          </cell>
          <cell r="BS1095" t="str">
            <v>-</v>
          </cell>
          <cell r="BT1095" t="str">
            <v>นางสาวณวรา หยองอนุกูล</v>
          </cell>
          <cell r="BU1095">
            <v>0</v>
          </cell>
          <cell r="BV1095"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5" t="str">
            <v>จำเลยที่ 1
คู่สมรสจำเลยที่ 1
จำเลยที่ 2
จำเลยที่ 3
คู่สมรสจำเลยที่ 3
จำเลยที่ 4</v>
          </cell>
          <cell r="BY1095"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5" t="str">
            <v>พบ</v>
          </cell>
          <cell r="CB1095">
            <v>6</v>
          </cell>
          <cell r="CD1095" t="str">
            <v>นางสาวณวรา หยองอนุกูล</v>
          </cell>
        </row>
        <row r="1096">
          <cell r="B1096">
            <v>2568</v>
          </cell>
          <cell r="C1096">
            <v>1092</v>
          </cell>
          <cell r="G1096">
            <v>800046954221</v>
          </cell>
          <cell r="H1096" t="str">
            <v>นาย</v>
          </cell>
          <cell r="I1096" t="str">
            <v>วัชระ</v>
          </cell>
          <cell r="J1096" t="str">
            <v>บัวใหญ่</v>
          </cell>
          <cell r="K1096" t="str">
            <v>1-5499-00136-91-1</v>
          </cell>
          <cell r="L1096" t="str">
            <v>เทสโก้โลตัส คำเที่ยง</v>
          </cell>
          <cell r="M1096" t="str">
            <v>เชียงใหม่ 1</v>
          </cell>
          <cell r="N1096">
            <v>8</v>
          </cell>
          <cell r="O1096" t="str">
            <v>สินเชือธนาคารประชาชน</v>
          </cell>
          <cell r="P1096" t="str">
            <v>1.บุคคลค้ำประกัน</v>
          </cell>
          <cell r="S1096" t="str">
            <v>จังหวัดเชียงใหม่</v>
          </cell>
          <cell r="T1096" t="str">
            <v>ผบE68</v>
          </cell>
          <cell r="U1096">
            <v>2566</v>
          </cell>
          <cell r="V1096" t="str">
            <v>ผบE470</v>
          </cell>
          <cell r="W1096">
            <v>2566</v>
          </cell>
          <cell r="AA1096">
            <v>29</v>
          </cell>
          <cell r="AB1096">
            <v>3</v>
          </cell>
          <cell r="AC1096">
            <v>2566</v>
          </cell>
          <cell r="BB1096" t="str">
            <v>สืบทรัพย์ 7/05/67//ลงผล 27/5/67//</v>
          </cell>
          <cell r="BC1096">
            <v>900</v>
          </cell>
          <cell r="BD1096">
            <v>20</v>
          </cell>
          <cell r="BE1096">
            <v>6</v>
          </cell>
          <cell r="BF1096">
            <v>2568</v>
          </cell>
          <cell r="BG1096">
            <v>0</v>
          </cell>
          <cell r="BH1096" t="str">
            <v>-</v>
          </cell>
          <cell r="BI1096" t="str">
            <v>-</v>
          </cell>
          <cell r="BJ1096" t="str">
            <v>-</v>
          </cell>
          <cell r="BK1096">
            <v>0</v>
          </cell>
          <cell r="BL1096">
            <v>1435</v>
          </cell>
          <cell r="BM1096">
            <v>0</v>
          </cell>
          <cell r="BN1096" t="str">
            <v/>
          </cell>
          <cell r="BO1096" t="str">
            <v/>
          </cell>
          <cell r="BP1096" t="str">
            <v/>
          </cell>
          <cell r="BQ1096" t="str">
            <v>-</v>
          </cell>
          <cell r="BR1096" t="str">
            <v>-</v>
          </cell>
          <cell r="BS1096" t="str">
            <v>-</v>
          </cell>
          <cell r="BT1096" t="str">
            <v>นายวัชระ บัวใหญ่</v>
          </cell>
          <cell r="BU1096">
            <v>0</v>
          </cell>
          <cell r="BV1096" t="str">
            <v>1.นายวัชระ บัวใหญ่
2.นายพงศ์ศิริ หงษ์สีธิ
3.นายณัฐจักร ถิ่นการ์</v>
          </cell>
          <cell r="BW1096" t="str">
            <v xml:space="preserve">จำเลยที่ 1
จำเลยที่ 2
จำเลยที่ 3
</v>
          </cell>
          <cell r="BX1096" t="str">
            <v>3-5009-00342-05-6</v>
          </cell>
          <cell r="BY1096"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6" t="str">
            <v>พบ</v>
          </cell>
          <cell r="CB1096">
            <v>3</v>
          </cell>
          <cell r="CD1096" t="str">
            <v>นายวัชระ บัวใหญ่</v>
          </cell>
        </row>
        <row r="1097">
          <cell r="B1097">
            <v>2573</v>
          </cell>
          <cell r="C1097">
            <v>1093</v>
          </cell>
          <cell r="D1097">
            <v>27</v>
          </cell>
          <cell r="E1097">
            <v>3</v>
          </cell>
          <cell r="F1097">
            <v>2567</v>
          </cell>
          <cell r="G1097">
            <v>8000034225485</v>
          </cell>
          <cell r="H1097" t="str">
            <v>นาย</v>
          </cell>
          <cell r="I1097" t="str">
            <v>สุริยัน</v>
          </cell>
          <cell r="J1097" t="str">
            <v>ต๊ะคำ</v>
          </cell>
          <cell r="K1097" t="str">
            <v>3-5002-00350-87-1</v>
          </cell>
          <cell r="L1097" t="str">
            <v>แม่แจ่ม</v>
          </cell>
          <cell r="M1097" t="str">
            <v>เชียงใหม่ 3</v>
          </cell>
          <cell r="N1097">
            <v>8</v>
          </cell>
          <cell r="O1097" t="str">
            <v>สินเชื่อธนาคารประชาชน</v>
          </cell>
          <cell r="P1097" t="str">
            <v>1.บุคคลค้ำประกัน</v>
          </cell>
          <cell r="Q1097" t="str">
            <v>50,059.06</v>
          </cell>
          <cell r="R1097" t="str">
            <v>41,895.60</v>
          </cell>
          <cell r="S1097" t="str">
            <v>แขวงเชียงใหม่</v>
          </cell>
          <cell r="T1097" t="str">
            <v>ผบ.8426</v>
          </cell>
          <cell r="U1097">
            <v>2560</v>
          </cell>
          <cell r="V1097" t="str">
            <v>ผบ.8892</v>
          </cell>
          <cell r="W1097">
            <v>2560</v>
          </cell>
          <cell r="AA1097">
            <v>19</v>
          </cell>
          <cell r="AB1097">
            <v>9</v>
          </cell>
          <cell r="AC1097">
            <v>2560</v>
          </cell>
          <cell r="BB1097" t="str">
            <v>สืบทรัพย์ (คำสั่ง 27/3/2567) // รายงานวันที่ 16/8/2567</v>
          </cell>
          <cell r="BC1097" t="str">
            <v/>
          </cell>
          <cell r="BD1097" t="str">
            <v/>
          </cell>
          <cell r="BE1097" t="str">
            <v/>
          </cell>
          <cell r="BF1097" t="str">
            <v/>
          </cell>
          <cell r="BG1097" t="str">
            <v/>
          </cell>
          <cell r="BH1097" t="str">
            <v/>
          </cell>
          <cell r="BI1097" t="str">
            <v/>
          </cell>
          <cell r="BJ1097" t="str">
            <v/>
          </cell>
          <cell r="BK1097" t="str">
            <v/>
          </cell>
          <cell r="BL1097" t="str">
            <v/>
          </cell>
          <cell r="BM1097" t="str">
            <v/>
          </cell>
          <cell r="BN1097" t="str">
            <v/>
          </cell>
          <cell r="BO1097" t="str">
            <v/>
          </cell>
          <cell r="BP1097" t="str">
            <v/>
          </cell>
          <cell r="BQ1097" t="str">
            <v/>
          </cell>
          <cell r="BR1097" t="str">
            <v/>
          </cell>
          <cell r="BS1097" t="str">
            <v/>
          </cell>
          <cell r="BT1097" t="str">
            <v>นายสุริยัน ต๊ะคำ</v>
          </cell>
          <cell r="BU1097">
            <v>82370040161</v>
          </cell>
          <cell r="BV1097" t="str">
            <v>1.นายสุริยัน ต๊ะคำ
2.นางสาวพัชราพร แจ่มแจ้ง
3.นายฤพล ปัญญา</v>
          </cell>
          <cell r="BW1097" t="str">
            <v>จำเลยที่ 1
จำเลยที่ 2
คู่สมรสจำเลยที่ 2</v>
          </cell>
          <cell r="BX1097" t="str">
            <v>3-5002-00350-82-1
3-5003-00239-21-1
1-5017-00053-71-3</v>
          </cell>
          <cell r="BY1097"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7" t="str">
            <v>พบ</v>
          </cell>
        </row>
        <row r="1098">
          <cell r="B1098">
            <v>2574</v>
          </cell>
          <cell r="C1098">
            <v>1094</v>
          </cell>
          <cell r="D1098">
            <v>27</v>
          </cell>
          <cell r="E1098">
            <v>3</v>
          </cell>
          <cell r="F1098">
            <v>2567</v>
          </cell>
          <cell r="G1098">
            <v>800075486517</v>
          </cell>
          <cell r="H1098" t="str">
            <v>นาย</v>
          </cell>
          <cell r="I1098" t="str">
            <v>ไชยันต์</v>
          </cell>
          <cell r="J1098" t="str">
            <v>ยาพรม</v>
          </cell>
          <cell r="L1098" t="str">
            <v>ไชยปราการ</v>
          </cell>
          <cell r="M1098" t="str">
            <v>เชียงใหม่ 2</v>
          </cell>
          <cell r="N1098">
            <v>8</v>
          </cell>
          <cell r="O1098" t="str">
            <v>สินเชื่อธนาคารประชาชน</v>
          </cell>
          <cell r="Q1098" t="str">
            <v>71,394.74</v>
          </cell>
          <cell r="R1098" t="str">
            <v>60,024.54</v>
          </cell>
          <cell r="S1098" t="str">
            <v>จังหวัดฝาง</v>
          </cell>
          <cell r="T1098" t="str">
            <v>ผบE1240</v>
          </cell>
          <cell r="U1098">
            <v>2566</v>
          </cell>
          <cell r="V1098" t="str">
            <v>ผบE1472</v>
          </cell>
          <cell r="W1098">
            <v>2566</v>
          </cell>
          <cell r="X1098">
            <v>27</v>
          </cell>
          <cell r="Y1098">
            <v>11</v>
          </cell>
          <cell r="Z1098">
            <v>2566</v>
          </cell>
          <cell r="BB1098" t="str">
            <v>สืบทรัพย์ รายงานผลสืบ 7/11/2567</v>
          </cell>
          <cell r="BC1098">
            <v>1800</v>
          </cell>
          <cell r="BD1098">
            <v>7</v>
          </cell>
          <cell r="BE1098">
            <v>5</v>
          </cell>
          <cell r="BF1098">
            <v>2568</v>
          </cell>
          <cell r="BG1098">
            <v>0</v>
          </cell>
          <cell r="BH1098" t="str">
            <v>-</v>
          </cell>
          <cell r="BI1098" t="str">
            <v>-</v>
          </cell>
          <cell r="BJ1098" t="str">
            <v>-</v>
          </cell>
          <cell r="BK1098">
            <v>0</v>
          </cell>
          <cell r="BL1098">
            <v>1945</v>
          </cell>
          <cell r="BM1098">
            <v>0</v>
          </cell>
          <cell r="BN1098" t="str">
            <v/>
          </cell>
          <cell r="BO1098" t="str">
            <v/>
          </cell>
          <cell r="BP1098" t="str">
            <v/>
          </cell>
          <cell r="BQ1098" t="str">
            <v>-</v>
          </cell>
          <cell r="BR1098" t="str">
            <v>-</v>
          </cell>
          <cell r="BS1098" t="str">
            <v>-</v>
          </cell>
          <cell r="BT1098" t="str">
            <v>นายไชยันต์ ยาพรม</v>
          </cell>
          <cell r="BU1098">
            <v>0</v>
          </cell>
          <cell r="BV1098"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8" t="str">
            <v>จำเลยที่ 1
คู่สมรสจำเลยที่ 1
จำเลยที่ 2
คู่สมรสจำเลยที่ 2
จำเลยที่ 3
คู่สมรสจำเลยที่ 3</v>
          </cell>
          <cell r="BX1098" t="str">
            <v>3-5009-00527-02-1
1-5009-00111-77-5
3-5009-00229-93-4
3-5009-00532-11-4
3-5009-00563-48-6
3-5009-00532-19-0</v>
          </cell>
          <cell r="BY109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8" t="str">
            <v>พบทรัพย์</v>
          </cell>
          <cell r="CB1098">
            <v>6</v>
          </cell>
          <cell r="CC1098" t="str">
            <v>นุสบา</v>
          </cell>
          <cell r="CL1098">
            <v>243936</v>
          </cell>
          <cell r="CT1098">
            <v>243936</v>
          </cell>
        </row>
        <row r="1099">
          <cell r="B1099">
            <v>2575</v>
          </cell>
          <cell r="C1099">
            <v>1095</v>
          </cell>
          <cell r="D1099">
            <v>27</v>
          </cell>
          <cell r="E1099">
            <v>3</v>
          </cell>
          <cell r="F1099">
            <v>2567</v>
          </cell>
          <cell r="G1099">
            <v>800067495021</v>
          </cell>
          <cell r="H1099" t="str">
            <v>นางสาว</v>
          </cell>
          <cell r="I1099" t="str">
            <v>นารีรัตน์</v>
          </cell>
          <cell r="J1099" t="str">
            <v>หวังศรี</v>
          </cell>
          <cell r="K1099" t="str">
            <v>3-6002-0288-21-0</v>
          </cell>
          <cell r="L1099" t="str">
            <v>ดอยเต่า</v>
          </cell>
          <cell r="M1099" t="str">
            <v>เชียงใหม่ 3</v>
          </cell>
          <cell r="N1099">
            <v>8</v>
          </cell>
          <cell r="O1099" t="str">
            <v>สินเชื่อธนาคารประชาชน</v>
          </cell>
          <cell r="P1099" t="str">
            <v>1.บุคคลค้ำประกัน</v>
          </cell>
          <cell r="Q1099">
            <v>90904.77</v>
          </cell>
          <cell r="R1099" t="str">
            <v>89,043.00</v>
          </cell>
          <cell r="S1099" t="str">
            <v>จังหวัดฮอด</v>
          </cell>
          <cell r="T1099" t="str">
            <v>ผบE306</v>
          </cell>
          <cell r="U1099">
            <v>2563</v>
          </cell>
          <cell r="V1099" t="str">
            <v>ผบE56</v>
          </cell>
          <cell r="W1099">
            <v>2563</v>
          </cell>
          <cell r="AA1099">
            <v>4</v>
          </cell>
          <cell r="AB1099">
            <v>8</v>
          </cell>
          <cell r="AC1099">
            <v>2563</v>
          </cell>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1625</v>
          </cell>
          <cell r="BM1099">
            <v>0</v>
          </cell>
          <cell r="BN1099" t="str">
            <v/>
          </cell>
          <cell r="BO1099" t="str">
            <v/>
          </cell>
          <cell r="BP1099" t="str">
            <v/>
          </cell>
          <cell r="BQ1099" t="str">
            <v>-</v>
          </cell>
          <cell r="BR1099" t="str">
            <v>-</v>
          </cell>
          <cell r="BS1099" t="str">
            <v>-</v>
          </cell>
          <cell r="BT1099" t="str">
            <v>นางสาวนารีรัตน์ หวังศรี</v>
          </cell>
          <cell r="BU1099">
            <v>883263010038</v>
          </cell>
          <cell r="BV1099" t="str">
            <v>1. นางสาวนารีรัตน์ หวังศรี
2. นายพูลธรัตน์ นามเทพ</v>
          </cell>
          <cell r="BW1099" t="str">
            <v>จำเลย
คู่สมรส</v>
          </cell>
          <cell r="BX1099" t="str">
            <v>3-6002-00288-21-0
3-5002-00007-59-9</v>
          </cell>
          <cell r="BY1099"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9" t="str">
            <v>พบทรัพย์</v>
          </cell>
          <cell r="CB1099">
            <v>2</v>
          </cell>
          <cell r="CC1099" t="str">
            <v>ธิติพร</v>
          </cell>
          <cell r="CL1099">
            <v>243857</v>
          </cell>
          <cell r="CT1099">
            <v>243857</v>
          </cell>
        </row>
        <row r="1100">
          <cell r="B1100">
            <v>2576</v>
          </cell>
          <cell r="C1100">
            <v>1096</v>
          </cell>
          <cell r="D1100">
            <v>27</v>
          </cell>
          <cell r="E1100">
            <v>3</v>
          </cell>
          <cell r="F1100">
            <v>2567</v>
          </cell>
          <cell r="G1100">
            <v>800091412943</v>
          </cell>
          <cell r="H1100" t="str">
            <v>นาง</v>
          </cell>
          <cell r="I1100" t="str">
            <v>วัลนิภา</v>
          </cell>
          <cell r="J1100" t="str">
            <v>หนูเปี้ย</v>
          </cell>
          <cell r="K1100" t="str">
            <v>3-5017-00062-01-8</v>
          </cell>
          <cell r="L1100" t="str">
            <v>ดอยเต่า</v>
          </cell>
          <cell r="M1100" t="str">
            <v>เชียงใหม่ 3</v>
          </cell>
          <cell r="N1100">
            <v>8</v>
          </cell>
          <cell r="O1100" t="str">
            <v>สินเชื่อแก้ไขปัญหาหนี้นอกระบบPSAระยะที่2</v>
          </cell>
          <cell r="P1100" t="str">
            <v>1.บุคคลค้ำประกัน</v>
          </cell>
          <cell r="Q1100">
            <v>50826.03</v>
          </cell>
          <cell r="R1100" t="str">
            <v>44,188.88</v>
          </cell>
          <cell r="S1100" t="str">
            <v>จังหวัดฮอด</v>
          </cell>
          <cell r="T1100" t="str">
            <v>ผบE146/</v>
          </cell>
          <cell r="U1100">
            <v>2565</v>
          </cell>
          <cell r="V1100" t="str">
            <v>ผบE146</v>
          </cell>
          <cell r="W1100">
            <v>2565</v>
          </cell>
          <cell r="AA1100">
            <v>19</v>
          </cell>
          <cell r="AB1100">
            <v>4</v>
          </cell>
          <cell r="AC1100">
            <v>2565</v>
          </cell>
          <cell r="BB1100" t="str">
            <v>รายงานสืบทรัพย์ - พบทรัพย์ 27/8/2567</v>
          </cell>
          <cell r="BC1100">
            <v>600</v>
          </cell>
          <cell r="BD1100">
            <v>17</v>
          </cell>
          <cell r="BE1100">
            <v>2</v>
          </cell>
          <cell r="BF1100">
            <v>2568</v>
          </cell>
          <cell r="BG1100">
            <v>0</v>
          </cell>
          <cell r="BH1100" t="str">
            <v>-</v>
          </cell>
          <cell r="BI1100" t="str">
            <v>-</v>
          </cell>
          <cell r="BJ1100" t="str">
            <v>-</v>
          </cell>
          <cell r="BK1100">
            <v>0</v>
          </cell>
          <cell r="BL1100">
            <v>635</v>
          </cell>
          <cell r="BM1100">
            <v>0</v>
          </cell>
          <cell r="BN1100" t="str">
            <v/>
          </cell>
          <cell r="BO1100" t="str">
            <v/>
          </cell>
          <cell r="BP1100" t="str">
            <v/>
          </cell>
          <cell r="BQ1100" t="str">
            <v>-</v>
          </cell>
          <cell r="BR1100" t="str">
            <v>-</v>
          </cell>
          <cell r="BS1100" t="str">
            <v>-</v>
          </cell>
          <cell r="BT1100" t="str">
            <v>นางวัลนิภา หนูเปี้ย</v>
          </cell>
          <cell r="BU1100">
            <v>883263010048</v>
          </cell>
          <cell r="BV1100" t="str">
            <v>1. นางวัลนิภา หนูเปี้ย
2. นางศิริพร แก้วปลูก</v>
          </cell>
          <cell r="BW1100" t="str">
            <v>จำเลยที่ 1
จำเลยที่ 2</v>
          </cell>
          <cell r="BX1100" t="str">
            <v>3-5017-00062-01-8
3-5017-00107-11-9</v>
          </cell>
          <cell r="BY1100"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100" t="str">
            <v>พบทรัพย์</v>
          </cell>
          <cell r="CB1100">
            <v>2</v>
          </cell>
          <cell r="CC1100" t="str">
            <v>ธิติพร</v>
          </cell>
          <cell r="CL1100">
            <v>243857</v>
          </cell>
          <cell r="CT1100">
            <v>243857</v>
          </cell>
        </row>
        <row r="1101">
          <cell r="B1101">
            <v>2577</v>
          </cell>
          <cell r="C1101">
            <v>1097</v>
          </cell>
          <cell r="D1101">
            <v>27</v>
          </cell>
          <cell r="E1101">
            <v>3</v>
          </cell>
          <cell r="F1101">
            <v>2567</v>
          </cell>
          <cell r="G1101">
            <v>800069414525</v>
          </cell>
          <cell r="H1101" t="str">
            <v>นางสาว</v>
          </cell>
          <cell r="I1101" t="str">
            <v>โชติรส</v>
          </cell>
          <cell r="J1101" t="str">
            <v>ประทุมมา</v>
          </cell>
          <cell r="K1101" t="str">
            <v>3-5016-00138-98-5</v>
          </cell>
          <cell r="L1101" t="str">
            <v>ฮอด</v>
          </cell>
          <cell r="M1101" t="str">
            <v>เชียงใหม่ 3</v>
          </cell>
          <cell r="N1101">
            <v>8</v>
          </cell>
          <cell r="O1101" t="str">
            <v>สินเชื่อธนาคารประชาชน</v>
          </cell>
          <cell r="P1101" t="str">
            <v>1.บุคคลค้ำประกัน</v>
          </cell>
          <cell r="Q1101">
            <v>71730.23</v>
          </cell>
          <cell r="R1101" t="str">
            <v>46,899.09</v>
          </cell>
          <cell r="S1101" t="str">
            <v>จังหวัดฮอด</v>
          </cell>
          <cell r="T1101" t="str">
            <v>ผบE806</v>
          </cell>
          <cell r="U1101">
            <v>2565</v>
          </cell>
          <cell r="V1101" t="str">
            <v>ผบE946</v>
          </cell>
          <cell r="W1101">
            <v>2565</v>
          </cell>
          <cell r="AA1101">
            <v>6</v>
          </cell>
          <cell r="AB1101">
            <v>12</v>
          </cell>
          <cell r="AC1101">
            <v>2565</v>
          </cell>
          <cell r="BB1101" t="str">
            <v>สืบทรัพย์ 4/05/67//ลงผล 27/5/67//รายงานผล31/5/67</v>
          </cell>
          <cell r="BC1101">
            <v>1200</v>
          </cell>
          <cell r="BD1101">
            <v>17</v>
          </cell>
          <cell r="BE1101">
            <v>1</v>
          </cell>
          <cell r="BF1101">
            <v>2568</v>
          </cell>
          <cell r="BG1101">
            <v>0</v>
          </cell>
          <cell r="BH1101" t="str">
            <v>-</v>
          </cell>
          <cell r="BI1101" t="str">
            <v>-</v>
          </cell>
          <cell r="BJ1101" t="str">
            <v>-</v>
          </cell>
          <cell r="BK1101">
            <v>0</v>
          </cell>
          <cell r="BL1101">
            <v>1150</v>
          </cell>
          <cell r="BM1101">
            <v>0</v>
          </cell>
          <cell r="BN1101">
            <v>6</v>
          </cell>
          <cell r="BO1101">
            <v>3</v>
          </cell>
          <cell r="BP1101">
            <v>2568</v>
          </cell>
          <cell r="BQ1101" t="str">
            <v>-</v>
          </cell>
          <cell r="BR1101" t="str">
            <v>-</v>
          </cell>
          <cell r="BS1101" t="str">
            <v>-</v>
          </cell>
          <cell r="BT1101" t="str">
            <v>นางสาวโชติรส ประทุมมา</v>
          </cell>
          <cell r="BU1101">
            <v>883263011675</v>
          </cell>
          <cell r="BV1101" t="str">
            <v>1.นางสาวโชติรส ประทุมมา
2.นางสาวเบญจมาศ โปธิ
3.นายชัยสว่าง แสงวงค์มา 
4.นางพร แสงวงค์มา</v>
          </cell>
          <cell r="BW1101" t="str">
            <v xml:space="preserve">จำเลยที่ 1
จำเลยที่ 2
คู่สมรสจำเลยที่ 2
จำเลยที่ 3
</v>
          </cell>
          <cell r="BX1101" t="str">
            <v>3-5009-00352-02-7</v>
          </cell>
          <cell r="BY1101"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1" t="str">
            <v>พบ</v>
          </cell>
          <cell r="CB1101">
            <v>4</v>
          </cell>
          <cell r="CD1101" t="str">
            <v>นางสาวโชติรส ประทุมมา</v>
          </cell>
        </row>
        <row r="1102">
          <cell r="B1102">
            <v>2578</v>
          </cell>
          <cell r="C1102">
            <v>1098</v>
          </cell>
          <cell r="D1102">
            <v>27</v>
          </cell>
          <cell r="E1102">
            <v>3</v>
          </cell>
          <cell r="F1102">
            <v>2567</v>
          </cell>
          <cell r="G1102">
            <v>800030097649</v>
          </cell>
          <cell r="H1102" t="str">
            <v>นางสาว</v>
          </cell>
          <cell r="I1102" t="str">
            <v>ศิราณี</v>
          </cell>
          <cell r="J1102" t="str">
            <v>ฟูเมือง</v>
          </cell>
          <cell r="K1102" t="str">
            <v>1-5002-90000-21-5</v>
          </cell>
          <cell r="L1102" t="str">
            <v>ฮอด</v>
          </cell>
          <cell r="M1102" t="str">
            <v>เชียงใหม่ 3</v>
          </cell>
          <cell r="N1102">
            <v>8</v>
          </cell>
          <cell r="O1102" t="str">
            <v>สินเชื่อธนาคารประชาชน</v>
          </cell>
          <cell r="P1102" t="str">
            <v>1.บุคคลค้ำประกัน</v>
          </cell>
          <cell r="Q1102">
            <v>77937.899999999994</v>
          </cell>
          <cell r="R1102" t="str">
            <v>62,027.80</v>
          </cell>
          <cell r="S1102" t="str">
            <v>จังหวัดฮอด</v>
          </cell>
          <cell r="T1102" t="str">
            <v>ผบE32</v>
          </cell>
          <cell r="U1102">
            <v>2565</v>
          </cell>
          <cell r="V1102" t="str">
            <v>ผบ,E193</v>
          </cell>
          <cell r="W1102">
            <v>2565</v>
          </cell>
          <cell r="AA1102">
            <v>15</v>
          </cell>
          <cell r="AB1102">
            <v>3</v>
          </cell>
          <cell r="AC1102">
            <v>2565</v>
          </cell>
          <cell r="BC1102" t="str">
            <v/>
          </cell>
          <cell r="BD1102" t="str">
            <v/>
          </cell>
          <cell r="BE1102" t="str">
            <v/>
          </cell>
          <cell r="BF1102" t="str">
            <v/>
          </cell>
          <cell r="BG1102" t="str">
            <v/>
          </cell>
          <cell r="BH1102" t="str">
            <v/>
          </cell>
          <cell r="BI1102" t="str">
            <v/>
          </cell>
          <cell r="BJ1102" t="str">
            <v/>
          </cell>
          <cell r="BK1102" t="str">
            <v/>
          </cell>
          <cell r="BL1102" t="str">
            <v/>
          </cell>
          <cell r="BM1102" t="str">
            <v/>
          </cell>
          <cell r="BN1102" t="str">
            <v/>
          </cell>
          <cell r="BO1102" t="str">
            <v/>
          </cell>
          <cell r="BP1102" t="str">
            <v/>
          </cell>
          <cell r="BQ1102" t="str">
            <v/>
          </cell>
          <cell r="BR1102" t="str">
            <v/>
          </cell>
          <cell r="BS1102" t="str">
            <v/>
          </cell>
          <cell r="BT1102" t="str">
            <v>นางสาวศิราณี ฟูเมือง</v>
          </cell>
          <cell r="BU1102">
            <v>888164010104</v>
          </cell>
          <cell r="BV1102"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2" t="str">
            <v>จำเลยที่ 1
จำเลยที่ 2
คู่สมรสจำเลยที่ 2
จำเลยที่ 3
คู่สมรสจำเลยที่ 3</v>
          </cell>
          <cell r="BX1102" t="str">
            <v>3-5012-00511-30-1</v>
          </cell>
          <cell r="BY1102"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2" t="str">
            <v>พบ</v>
          </cell>
          <cell r="CB1102">
            <v>5</v>
          </cell>
          <cell r="CD1102" t="str">
            <v>นางสาวศิราณี ฟูเมือง</v>
          </cell>
        </row>
        <row r="1103">
          <cell r="B1103">
            <v>2579</v>
          </cell>
          <cell r="C1103">
            <v>1099</v>
          </cell>
          <cell r="D1103">
            <v>27</v>
          </cell>
          <cell r="E1103">
            <v>3</v>
          </cell>
          <cell r="F1103">
            <v>2567</v>
          </cell>
          <cell r="G1103">
            <v>800055984234</v>
          </cell>
          <cell r="H1103" t="str">
            <v>นาย</v>
          </cell>
          <cell r="I1103" t="str">
            <v>ณัฐพงศ์</v>
          </cell>
          <cell r="J1103" t="str">
            <v>เปงดี</v>
          </cell>
          <cell r="K1103" t="str">
            <v>1-5016-00884-59-5</v>
          </cell>
          <cell r="L1103" t="str">
            <v>ดอยเต่า</v>
          </cell>
          <cell r="M1103" t="str">
            <v xml:space="preserve">เชียงใหม่ 3 </v>
          </cell>
          <cell r="N1103">
            <v>8</v>
          </cell>
          <cell r="O1103" t="str">
            <v>สินเชื่อพัฒนาองค์กรชุมชน(รายบุคคล)</v>
          </cell>
          <cell r="P1103" t="str">
            <v>1.บุคคลค้ำประกัน</v>
          </cell>
          <cell r="Q1103">
            <v>65166.7</v>
          </cell>
          <cell r="R1103">
            <v>52690.19</v>
          </cell>
          <cell r="S1103" t="str">
            <v>จังหวัดฮอด</v>
          </cell>
          <cell r="T1103" t="str">
            <v>ผบE796</v>
          </cell>
          <cell r="U1103">
            <v>2565</v>
          </cell>
          <cell r="V1103" t="str">
            <v>ผบE891</v>
          </cell>
          <cell r="W1103">
            <v>2565</v>
          </cell>
          <cell r="AA1103">
            <v>21</v>
          </cell>
          <cell r="AB1103">
            <v>11</v>
          </cell>
          <cell r="AC1103">
            <v>2564</v>
          </cell>
          <cell r="BB1103" t="str">
            <v>รายงานผลสืบทรัพย์ (รอบ 1) - ไม่พบทรัพย์ 7/8/2567</v>
          </cell>
          <cell r="BC1103">
            <v>900</v>
          </cell>
          <cell r="BD1103">
            <v>17</v>
          </cell>
          <cell r="BE1103">
            <v>2</v>
          </cell>
          <cell r="BF1103">
            <v>2568</v>
          </cell>
          <cell r="BG1103">
            <v>0</v>
          </cell>
          <cell r="BH1103" t="str">
            <v>-</v>
          </cell>
          <cell r="BI1103" t="str">
            <v>-</v>
          </cell>
          <cell r="BJ1103" t="str">
            <v>-</v>
          </cell>
          <cell r="BK1103">
            <v>0</v>
          </cell>
          <cell r="BL1103">
            <v>805</v>
          </cell>
          <cell r="BM1103">
            <v>0</v>
          </cell>
          <cell r="BN1103" t="str">
            <v/>
          </cell>
          <cell r="BO1103" t="str">
            <v/>
          </cell>
          <cell r="BP1103" t="str">
            <v/>
          </cell>
          <cell r="BQ1103" t="str">
            <v>-</v>
          </cell>
          <cell r="BR1103" t="str">
            <v>-</v>
          </cell>
          <cell r="BS1103" t="str">
            <v>-</v>
          </cell>
          <cell r="BT1103" t="str">
            <v>นายณัฐพงศ์ เปงดี</v>
          </cell>
          <cell r="BU1103">
            <v>888164010477</v>
          </cell>
          <cell r="BV1103" t="str">
            <v>1. นายณัฐพงศ์ เปงดี
2. นางสาวนิยดา นุชไตรราช
3. นายชัยวัฒน์ สุริยะ</v>
          </cell>
          <cell r="BW1103" t="str">
            <v>จำเลยที่ 1
จำเลยที่ 2
จำเลยที่ 3</v>
          </cell>
          <cell r="BX1103" t="str">
            <v>1-5016-00084-59-5
3-5017-00025-89-9
3-5017-00026-07-1</v>
          </cell>
          <cell r="BY1103"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3" t="str">
            <v>ไม่พบทรัพย์</v>
          </cell>
          <cell r="CB1103">
            <v>3</v>
          </cell>
          <cell r="CC1103" t="str">
            <v>ธิติพร</v>
          </cell>
          <cell r="CL1103">
            <v>243840</v>
          </cell>
          <cell r="CT1103">
            <v>243840</v>
          </cell>
        </row>
        <row r="1104">
          <cell r="B1104">
            <v>2580</v>
          </cell>
          <cell r="C1104">
            <v>1100</v>
          </cell>
          <cell r="D1104">
            <v>27</v>
          </cell>
          <cell r="E1104">
            <v>3</v>
          </cell>
          <cell r="F1104">
            <v>2567</v>
          </cell>
          <cell r="G1104">
            <v>800190719164</v>
          </cell>
          <cell r="H1104" t="str">
            <v>นาย</v>
          </cell>
          <cell r="I1104" t="str">
            <v>ณัฐพงศ์</v>
          </cell>
          <cell r="J1104" t="str">
            <v>ผางวารี</v>
          </cell>
          <cell r="K1104" t="str">
            <v>1-5099-00356-15-6</v>
          </cell>
          <cell r="L1104" t="str">
            <v>จอมทอง</v>
          </cell>
          <cell r="M1104" t="str">
            <v>เชียงใหม่ 3</v>
          </cell>
          <cell r="N1104">
            <v>8</v>
          </cell>
          <cell r="O1104" t="str">
            <v>สินเชื่อผู้รายได้ประจำ Covid-19 (PSA)</v>
          </cell>
          <cell r="P1104" t="str">
            <v>1.บุคคลค้ำประกัน</v>
          </cell>
          <cell r="Q1104">
            <v>34049.47</v>
          </cell>
          <cell r="R1104" t="str">
            <v>31,575.90</v>
          </cell>
          <cell r="S1104" t="str">
            <v>จังหวัดลำพูน</v>
          </cell>
          <cell r="T1104" t="str">
            <v>ผบE1689</v>
          </cell>
          <cell r="U1104">
            <v>2565</v>
          </cell>
          <cell r="V1104" t="str">
            <v>ผบE2110</v>
          </cell>
          <cell r="W1104">
            <v>2565</v>
          </cell>
          <cell r="AA1104">
            <v>20</v>
          </cell>
          <cell r="AB1104">
            <v>10</v>
          </cell>
          <cell r="AC1104">
            <v>2565</v>
          </cell>
          <cell r="BB1104" t="str">
            <v>สืบทรัพย์ครั้งที่ 1 27/5/2567// ลงผลสืบครั้งที่ 1 5/6/2567//รายงานผลสืบทรัพย์11/6/2567//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นายณัฐพงศ์ ผางวารี</v>
          </cell>
          <cell r="BU1104">
            <v>888165010020</v>
          </cell>
          <cell r="BV1104" t="str">
            <v xml:space="preserve">1.นายณัฐพงศ์  ผางวารี 
2.นางณปภัชหรือมิ่งขวัญ  สุภาศรีหรือคำส่วย
3.นายปิยะพงศ์หรือรชธร  สุภาศรี
</v>
          </cell>
          <cell r="BW1104" t="str">
            <v>จำเลยที่ 1
จำเลยที่ 2
คู่สมรสจำเลยที่ 2</v>
          </cell>
          <cell r="BX1104" t="str">
            <v xml:space="preserve">1-5099-00356-15-6
3-5013-00643-21-8
3-5019-00009-14-5
</v>
          </cell>
          <cell r="BY1104"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5">
          <cell r="B1105">
            <v>2581</v>
          </cell>
          <cell r="C1105">
            <v>1101</v>
          </cell>
          <cell r="G1105">
            <v>800093571183</v>
          </cell>
          <cell r="H1105" t="str">
            <v>นาย</v>
          </cell>
          <cell r="I1105" t="str">
            <v>สิรภัทร</v>
          </cell>
          <cell r="J1105" t="str">
            <v>สุต๋าคำ</v>
          </cell>
          <cell r="K1105" t="str">
            <v>3-5002-00272-07-1</v>
          </cell>
          <cell r="L1105" t="str">
            <v>จอมทอง</v>
          </cell>
          <cell r="M1105" t="str">
            <v>เชียงใหม่ 3</v>
          </cell>
          <cell r="N1105">
            <v>8</v>
          </cell>
          <cell r="O1105" t="str">
            <v>สินเชื่อแก้ไขปัญหาหนี้นอกระบบ PSAระยะที่2</v>
          </cell>
          <cell r="P1105" t="str">
            <v>1.บุคคลค้ำประกัน</v>
          </cell>
          <cell r="S1105" t="str">
            <v>จังหวัดฮอด</v>
          </cell>
          <cell r="T1105" t="str">
            <v>ผบE434</v>
          </cell>
          <cell r="U1105">
            <v>2565</v>
          </cell>
          <cell r="V1105" t="str">
            <v>ผบE544</v>
          </cell>
          <cell r="W1105">
            <v>2565</v>
          </cell>
          <cell r="AA1105">
            <v>27</v>
          </cell>
          <cell r="AB1105">
            <v>7</v>
          </cell>
          <cell r="AC1105">
            <v>2565</v>
          </cell>
          <cell r="BB1105" t="str">
            <v>สืบทรัพย์ครั้งที่1 24/4/67//ลงผลสืบ27/4/67//รอคัดภาพลักษณ์//ลงผลคัดภาพลักษณ์17/5/67//รายงานรอบที่หนึ่ง17/5/2567</v>
          </cell>
          <cell r="BC1105" t="str">
            <v/>
          </cell>
          <cell r="BD1105" t="str">
            <v/>
          </cell>
          <cell r="BE1105" t="str">
            <v/>
          </cell>
          <cell r="BF1105" t="str">
            <v/>
          </cell>
          <cell r="BG1105" t="str">
            <v/>
          </cell>
          <cell r="BH1105" t="str">
            <v/>
          </cell>
          <cell r="BI1105" t="str">
            <v/>
          </cell>
          <cell r="BJ1105" t="str">
            <v/>
          </cell>
          <cell r="BK1105" t="str">
            <v/>
          </cell>
          <cell r="BL1105" t="str">
            <v/>
          </cell>
          <cell r="BM1105" t="str">
            <v/>
          </cell>
          <cell r="BN1105" t="str">
            <v/>
          </cell>
          <cell r="BO1105" t="str">
            <v/>
          </cell>
          <cell r="BP1105" t="str">
            <v/>
          </cell>
          <cell r="BQ1105" t="str">
            <v/>
          </cell>
          <cell r="BR1105" t="str">
            <v/>
          </cell>
          <cell r="BS1105" t="str">
            <v/>
          </cell>
          <cell r="BT1105" t="str">
            <v>นายสิรภัทร สุต๋าคำ</v>
          </cell>
          <cell r="BU1105">
            <v>888165010037</v>
          </cell>
          <cell r="BV1105" t="str">
            <v>นายสิริภัทร  สุต๋าคำ
นางสาวพิชชานันท์  ตุ้มปามา
นายนิติพงษ์  แสนสุรินทร์
นางสาวทิพวรรณ  ทองมาลัย</v>
          </cell>
          <cell r="BW1105" t="str">
            <v>จำเลยที่1
จำเลยที่ 2
คู่สมรสจำเลยที่ 2
จำเลยที่ 3</v>
          </cell>
          <cell r="BX1105" t="str">
            <v>3-5002-00272-07-1
1-5051-00000-94-9
1-5002-00177-60-9
1-6599-00075-75-0</v>
          </cell>
          <cell r="BY1105"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5" t="str">
            <v>พบ</v>
          </cell>
          <cell r="CB1105">
            <v>4</v>
          </cell>
        </row>
        <row r="1106">
          <cell r="B1106">
            <v>2582</v>
          </cell>
          <cell r="C1106">
            <v>1102</v>
          </cell>
          <cell r="G1106">
            <v>800094730432</v>
          </cell>
          <cell r="H1106" t="str">
            <v>นาย</v>
          </cell>
          <cell r="I1106" t="str">
            <v>จรัส</v>
          </cell>
          <cell r="J1106" t="str">
            <v>ฟูคำฟู</v>
          </cell>
          <cell r="K1106" t="str">
            <v>5-5804-90001-52-8</v>
          </cell>
          <cell r="L1106" t="str">
            <v>จอมทอง</v>
          </cell>
          <cell r="M1106" t="str">
            <v xml:space="preserve">เชียงใหม่ 3 </v>
          </cell>
          <cell r="N1106">
            <v>8</v>
          </cell>
          <cell r="O1106" t="str">
            <v>สินเชื่อแก้ไขปัญหาหนี้นอกระบบ PSAระยะที่2</v>
          </cell>
          <cell r="P1106" t="str">
            <v>1.บุคคลค้ำประกัน</v>
          </cell>
          <cell r="S1106" t="str">
            <v>จังหวัดฮอด</v>
          </cell>
          <cell r="T1106" t="str">
            <v>ผบE429</v>
          </cell>
          <cell r="U1106">
            <v>2565</v>
          </cell>
          <cell r="V1106" t="str">
            <v>ผบE626</v>
          </cell>
          <cell r="W1106">
            <v>2565</v>
          </cell>
          <cell r="AA1106">
            <v>23</v>
          </cell>
          <cell r="AB1106">
            <v>8</v>
          </cell>
          <cell r="AC1106">
            <v>2565</v>
          </cell>
          <cell r="AZ1106" t="str">
            <v xml:space="preserve"> </v>
          </cell>
          <cell r="BB1106" t="str">
            <v>รายงานผลสืบทรัพย์ 30/4/2567</v>
          </cell>
          <cell r="BC1106">
            <v>900</v>
          </cell>
          <cell r="BD1106">
            <v>17</v>
          </cell>
          <cell r="BE1106">
            <v>1</v>
          </cell>
          <cell r="BF1106">
            <v>2568</v>
          </cell>
          <cell r="BG1106">
            <v>0</v>
          </cell>
          <cell r="BH1106" t="str">
            <v>-</v>
          </cell>
          <cell r="BI1106" t="str">
            <v>-</v>
          </cell>
          <cell r="BJ1106" t="str">
            <v>-</v>
          </cell>
          <cell r="BK1106">
            <v>0</v>
          </cell>
          <cell r="BL1106">
            <v>630</v>
          </cell>
          <cell r="BM1106">
            <v>0</v>
          </cell>
          <cell r="BN1106">
            <v>25</v>
          </cell>
          <cell r="BO1106">
            <v>2</v>
          </cell>
          <cell r="BP1106">
            <v>2568</v>
          </cell>
          <cell r="BQ1106" t="str">
            <v>-</v>
          </cell>
          <cell r="BR1106" t="str">
            <v>-</v>
          </cell>
          <cell r="BS1106" t="str">
            <v>-</v>
          </cell>
          <cell r="BT1106" t="str">
            <v>นายจรัส ฟูคำฟู</v>
          </cell>
          <cell r="BU1106">
            <v>888165010040</v>
          </cell>
          <cell r="BV1106" t="str">
            <v>1.นายจรัส ฟูคำฟู
2.นางสาววันเพ็ญ ไชยวงค์
3.นายประสาน ไชยวงค์</v>
          </cell>
          <cell r="BW1106" t="str">
            <v>จำเลยที่ 1
จำเลยที่ 2
คู่สมรสจำเลยที่ 2</v>
          </cell>
          <cell r="BX1106" t="str">
            <v xml:space="preserve">5-5804-90001-52-8
1-5002-00153-82-3
1-5002-00144-89-1
</v>
          </cell>
          <cell r="BY110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6" t="str">
            <v>ไม่พบ</v>
          </cell>
          <cell r="CB1106">
            <v>3</v>
          </cell>
        </row>
        <row r="1107">
          <cell r="B1107">
            <v>2583</v>
          </cell>
          <cell r="C1107">
            <v>1103</v>
          </cell>
          <cell r="G1107">
            <v>800072153813</v>
          </cell>
          <cell r="H1107" t="str">
            <v>นาง</v>
          </cell>
          <cell r="I1107" t="str">
            <v>บัวแก้ว</v>
          </cell>
          <cell r="J1107" t="str">
            <v>ยาพิชัย</v>
          </cell>
          <cell r="K1107" t="str">
            <v xml:space="preserve">3-5002-00778-78-1 </v>
          </cell>
          <cell r="L1107" t="str">
            <v>จอมทอง</v>
          </cell>
          <cell r="M1107" t="str">
            <v xml:space="preserve">เชียงใหม่ 3 </v>
          </cell>
          <cell r="N1107">
            <v>8</v>
          </cell>
          <cell r="O1107" t="str">
            <v>สินเชื่อธนาคารประชาชน</v>
          </cell>
          <cell r="P1107" t="str">
            <v>1.บุคคลค้ำประกัน</v>
          </cell>
          <cell r="S1107" t="str">
            <v>แขวงเชียงใหม่</v>
          </cell>
          <cell r="T1107" t="str">
            <v>ผบ.889</v>
          </cell>
          <cell r="U1107">
            <v>2565</v>
          </cell>
          <cell r="V1107" t="str">
            <v>ผบ.1303</v>
          </cell>
          <cell r="W1107">
            <v>2565</v>
          </cell>
          <cell r="AA1107">
            <v>17</v>
          </cell>
          <cell r="AB1107">
            <v>8</v>
          </cell>
          <cell r="AC1107">
            <v>2565</v>
          </cell>
          <cell r="BC1107" t="str">
            <v/>
          </cell>
          <cell r="BD1107" t="str">
            <v/>
          </cell>
          <cell r="BE1107" t="str">
            <v/>
          </cell>
          <cell r="BF1107" t="str">
            <v/>
          </cell>
          <cell r="BG1107" t="str">
            <v/>
          </cell>
          <cell r="BH1107" t="str">
            <v/>
          </cell>
          <cell r="BI1107" t="str">
            <v/>
          </cell>
          <cell r="BJ1107" t="str">
            <v/>
          </cell>
          <cell r="BK1107" t="str">
            <v/>
          </cell>
          <cell r="BL1107" t="str">
            <v/>
          </cell>
          <cell r="BM1107" t="str">
            <v/>
          </cell>
          <cell r="BN1107" t="str">
            <v/>
          </cell>
          <cell r="BO1107" t="str">
            <v/>
          </cell>
          <cell r="BP1107" t="str">
            <v/>
          </cell>
          <cell r="BQ1107" t="str">
            <v/>
          </cell>
          <cell r="BR1107" t="str">
            <v/>
          </cell>
          <cell r="BS1107" t="str">
            <v/>
          </cell>
          <cell r="BT1107" t="str">
            <v>นางบัวแก้ว ยาพิชัย</v>
          </cell>
          <cell r="BU1107">
            <v>888165010027</v>
          </cell>
          <cell r="BV1107" t="str">
            <v>1.นางบัวแก้ว ยาพิชัย
2.นางนิลุบล ขาวพนัต
3.นายจำรัส กันทะยวง
4.นางปราณี กันทะยวง</v>
          </cell>
          <cell r="BW1107" t="str">
            <v>จำเลยที่ 1
จำเลยที่ 2
จำเลยที่ 3
คู่สมรสจำเลยที่ 3</v>
          </cell>
          <cell r="BX1107" t="str">
            <v>3-5002-00778-78-1
3-5002-00946-97-8
3-5016-00012-23-0
3-5002-00800-19-1</v>
          </cell>
          <cell r="BY1107"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7" t="str">
            <v>ไม่พบ</v>
          </cell>
          <cell r="CB1107">
            <v>4</v>
          </cell>
        </row>
        <row r="1108">
          <cell r="B1108">
            <v>2584</v>
          </cell>
          <cell r="C1108">
            <v>1104</v>
          </cell>
          <cell r="D1108">
            <v>27</v>
          </cell>
          <cell r="E1108">
            <v>3</v>
          </cell>
          <cell r="F1108">
            <v>2567</v>
          </cell>
          <cell r="G1108">
            <v>800090964464</v>
          </cell>
          <cell r="H1108" t="str">
            <v>นางสาว</v>
          </cell>
          <cell r="I1108" t="str">
            <v>ชลลดา</v>
          </cell>
          <cell r="J1108" t="str">
            <v>อุดงหรือสงวนศิลป์</v>
          </cell>
          <cell r="K1108" t="str">
            <v>1-5002-00143-96-8</v>
          </cell>
          <cell r="L1108" t="str">
            <v>จอมทอง</v>
          </cell>
          <cell r="M1108" t="str">
            <v xml:space="preserve">เชียงใหม่ 3 </v>
          </cell>
          <cell r="N1108">
            <v>8</v>
          </cell>
          <cell r="O1108" t="str">
            <v>สินเชื่อแก้ไขปัญหาหนี้นอกระบบ PSAระยะที่2</v>
          </cell>
          <cell r="P1108" t="str">
            <v>1.บุคคลค้ำประกัน</v>
          </cell>
          <cell r="Q1108">
            <v>43296.83</v>
          </cell>
          <cell r="R1108" t="str">
            <v>34,660.50</v>
          </cell>
          <cell r="S1108" t="str">
            <v>จังหวัดฮอด</v>
          </cell>
          <cell r="T1108" t="str">
            <v>ผบE439</v>
          </cell>
          <cell r="U1108">
            <v>2565</v>
          </cell>
          <cell r="V1108" t="str">
            <v>ผบE558</v>
          </cell>
          <cell r="W1108">
            <v>2565</v>
          </cell>
          <cell r="AA1108">
            <v>27</v>
          </cell>
          <cell r="AB1108">
            <v>7</v>
          </cell>
          <cell r="AC1108">
            <v>2565</v>
          </cell>
          <cell r="BB1108" t="str">
            <v>สืบทรัพย์ 14/05/67//ลงผล 21/5/67//รายงานผล21/5/67</v>
          </cell>
          <cell r="BC1108">
            <v>1200</v>
          </cell>
          <cell r="BD1108">
            <v>17</v>
          </cell>
          <cell r="BE1108">
            <v>1</v>
          </cell>
          <cell r="BF1108">
            <v>2568</v>
          </cell>
          <cell r="BG1108">
            <v>0</v>
          </cell>
          <cell r="BH1108" t="str">
            <v>-</v>
          </cell>
          <cell r="BI1108" t="str">
            <v>-</v>
          </cell>
          <cell r="BJ1108" t="str">
            <v>-</v>
          </cell>
          <cell r="BK1108">
            <v>0</v>
          </cell>
          <cell r="BL1108">
            <v>1050</v>
          </cell>
          <cell r="BM1108">
            <v>0</v>
          </cell>
          <cell r="BN1108">
            <v>25</v>
          </cell>
          <cell r="BO1108">
            <v>2</v>
          </cell>
          <cell r="BP1108">
            <v>2568</v>
          </cell>
          <cell r="BQ1108" t="str">
            <v>-</v>
          </cell>
          <cell r="BR1108" t="str">
            <v>-</v>
          </cell>
          <cell r="BS1108" t="str">
            <v>-</v>
          </cell>
          <cell r="BT1108" t="str">
            <v>นางสาวชลลดา อุดงหรือสงวนศิลป์</v>
          </cell>
          <cell r="BU1108">
            <v>888165010039</v>
          </cell>
          <cell r="BV1108" t="str">
            <v>1.นางสาว ชลดดา อุดง
2.นายสิทธิชัย สวงนศิลป์
3.นางสาวณิชานันท์ คำมามูล
4.นางสาวรัชดา รรมขัน</v>
          </cell>
          <cell r="BW1108" t="str">
            <v>จำเลยที่ 1
คู่สมรสจำเลยที่ 1
จำเลยที่ 2
จำเลยที่ 3</v>
          </cell>
          <cell r="BX1108" t="str">
            <v xml:space="preserve">1-5002-00143-36-8
1-5099-01062-90-3
3-5002-00620-43-6
1-5099-01355-37-4
</v>
          </cell>
          <cell r="BY1108"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8" t="str">
            <v>ไม่พบ</v>
          </cell>
          <cell r="CB1108">
            <v>4</v>
          </cell>
        </row>
        <row r="1109">
          <cell r="B1109">
            <v>2585</v>
          </cell>
          <cell r="C1109">
            <v>1105</v>
          </cell>
          <cell r="D1109">
            <v>27</v>
          </cell>
          <cell r="E1109">
            <v>3</v>
          </cell>
          <cell r="F1109">
            <v>2567</v>
          </cell>
          <cell r="G1109">
            <v>80096252286</v>
          </cell>
          <cell r="H1109" t="str">
            <v>นางสาว</v>
          </cell>
          <cell r="I1109" t="str">
            <v>แจ่มจันทร์</v>
          </cell>
          <cell r="J1109" t="str">
            <v>เหมพันธุ์</v>
          </cell>
          <cell r="K1109" t="str">
            <v>1-5099-00094-87-9</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54957.760000000002</v>
          </cell>
          <cell r="R1109" t="str">
            <v>42,494.00</v>
          </cell>
          <cell r="S1109" t="str">
            <v>แขวงเชียงใหม่</v>
          </cell>
          <cell r="T1109" t="str">
            <v>ผบE5225</v>
          </cell>
          <cell r="U1109">
            <v>2565</v>
          </cell>
          <cell r="V1109" t="str">
            <v xml:space="preserve">	ผบE7513</v>
          </cell>
          <cell r="W1109">
            <v>2565</v>
          </cell>
          <cell r="AA1109">
            <v>25</v>
          </cell>
          <cell r="AB1109">
            <v>10</v>
          </cell>
          <cell r="AC1109">
            <v>2565</v>
          </cell>
          <cell r="BB1109" t="str">
            <v>รายงานสืบทรัพย์ - พบทรัพย์ 27/8/2567</v>
          </cell>
          <cell r="BC1109">
            <v>900</v>
          </cell>
          <cell r="BD1109">
            <v>17</v>
          </cell>
          <cell r="BE1109">
            <v>2</v>
          </cell>
          <cell r="BF1109">
            <v>2568</v>
          </cell>
          <cell r="BG1109">
            <v>0</v>
          </cell>
          <cell r="BH1109" t="str">
            <v>-</v>
          </cell>
          <cell r="BI1109" t="str">
            <v>-</v>
          </cell>
          <cell r="BJ1109" t="str">
            <v>-</v>
          </cell>
          <cell r="BK1109">
            <v>0</v>
          </cell>
          <cell r="BL1109">
            <v>1965</v>
          </cell>
          <cell r="BM1109">
            <v>0</v>
          </cell>
          <cell r="BN1109" t="str">
            <v/>
          </cell>
          <cell r="BO1109" t="str">
            <v/>
          </cell>
          <cell r="BP1109" t="str">
            <v/>
          </cell>
          <cell r="BQ1109" t="str">
            <v>-</v>
          </cell>
          <cell r="BR1109" t="str">
            <v>-</v>
          </cell>
          <cell r="BS1109" t="str">
            <v>-</v>
          </cell>
          <cell r="BT1109" t="str">
            <v>นางสาวแจ่มจันทร์ เหมพันธุ์</v>
          </cell>
          <cell r="BU1109">
            <v>888165010011</v>
          </cell>
          <cell r="BV1109" t="str">
            <v>1. นางสาวนันทพัชร์ ปันธนามณีรัตน์ 
หรือนางสาวแจ่มจันทร์ เหมพันธ์
2. นางเอมิกา จูเมาหรือแก้วแก้ว
3. นายเอกชัย จูเมา</v>
          </cell>
          <cell r="BW1109" t="str">
            <v>จำเลยที่ 1
จำเลยที่ 2
คู่สมรสจำเลยที่ 2</v>
          </cell>
          <cell r="BX1109" t="str">
            <v>1-5099-00094-87-9
3-5711-00200-38-0
1-6099-90011-95-1</v>
          </cell>
          <cell r="BY1109"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9" t="str">
            <v>พบทรัพย์</v>
          </cell>
          <cell r="CB1109">
            <v>3</v>
          </cell>
          <cell r="CC1109" t="str">
            <v>ธิติพร</v>
          </cell>
          <cell r="CL1109">
            <v>243857</v>
          </cell>
          <cell r="CT1109">
            <v>243857</v>
          </cell>
        </row>
        <row r="1110">
          <cell r="B1110">
            <v>2586</v>
          </cell>
          <cell r="C1110">
            <v>1106</v>
          </cell>
          <cell r="D1110">
            <v>27</v>
          </cell>
          <cell r="E1110">
            <v>3</v>
          </cell>
          <cell r="F1110">
            <v>2567</v>
          </cell>
          <cell r="G1110">
            <v>800096282978</v>
          </cell>
          <cell r="H1110" t="str">
            <v>นางสาว</v>
          </cell>
          <cell r="I1110" t="str">
            <v>พนิตตา</v>
          </cell>
          <cell r="J1110" t="str">
            <v>ปัญญาพร</v>
          </cell>
          <cell r="K1110" t="str">
            <v>3-5099-00855-08-6</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47830.69</v>
          </cell>
          <cell r="R1110" t="str">
            <v>39,596.00</v>
          </cell>
          <cell r="S1110" t="str">
            <v>แขวงเชียงใหม่</v>
          </cell>
          <cell r="T1110" t="str">
            <v>ผบ.887</v>
          </cell>
          <cell r="U1110">
            <v>2565</v>
          </cell>
          <cell r="V1110" t="str">
            <v>ผบ.1302</v>
          </cell>
          <cell r="W1110">
            <v>2565</v>
          </cell>
          <cell r="AA1110">
            <v>17</v>
          </cell>
          <cell r="AB1110">
            <v>8</v>
          </cell>
          <cell r="AC1110">
            <v>2565</v>
          </cell>
          <cell r="BB1110" t="str">
            <v>รายงานผลสืบทรัพย์ - ไม่พบทรัพย์ 19/8/2567</v>
          </cell>
          <cell r="BC1110">
            <v>900</v>
          </cell>
          <cell r="BD1110">
            <v>17</v>
          </cell>
          <cell r="BE1110">
            <v>2</v>
          </cell>
          <cell r="BF1110">
            <v>2568</v>
          </cell>
          <cell r="BG1110">
            <v>0</v>
          </cell>
          <cell r="BH1110" t="str">
            <v>-</v>
          </cell>
          <cell r="BI1110" t="str">
            <v>-</v>
          </cell>
          <cell r="BJ1110" t="str">
            <v>-</v>
          </cell>
          <cell r="BK1110">
            <v>0</v>
          </cell>
          <cell r="BL1110">
            <v>1125</v>
          </cell>
          <cell r="BM1110">
            <v>0</v>
          </cell>
          <cell r="BN1110" t="str">
            <v/>
          </cell>
          <cell r="BO1110" t="str">
            <v/>
          </cell>
          <cell r="BP1110" t="str">
            <v/>
          </cell>
          <cell r="BQ1110" t="str">
            <v>-</v>
          </cell>
          <cell r="BR1110" t="str">
            <v>-</v>
          </cell>
          <cell r="BS1110" t="str">
            <v>-</v>
          </cell>
          <cell r="BT1110" t="str">
            <v>นางสาวพนิตตา ปัญญาพร</v>
          </cell>
          <cell r="BU1110">
            <v>88165010009</v>
          </cell>
          <cell r="BV1110" t="str">
            <v>1. นางพนิตตา ปัญญาพร
2. นางสาวณรุดาภา วัฒนาธีระภัค
3. นายธชายุธ คำมีผล</v>
          </cell>
          <cell r="BW1110" t="str">
            <v>จำเลยที่ 1
จำเลยที่ 2
คู่สมรสจำเลยที่ 2</v>
          </cell>
          <cell r="BX1110" t="str">
            <v>3-5099-00855-08-6
3-5016-00234-59-3
3-5799-00362-25-0</v>
          </cell>
          <cell r="BY1110"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10" t="str">
            <v>ไม่พบทรัพย์</v>
          </cell>
          <cell r="CB1110">
            <v>3</v>
          </cell>
          <cell r="CC1110" t="str">
            <v>ธิติพร</v>
          </cell>
          <cell r="CL1110">
            <v>243854</v>
          </cell>
          <cell r="CT1110">
            <v>243854</v>
          </cell>
        </row>
        <row r="1111">
          <cell r="B1111">
            <v>2587</v>
          </cell>
          <cell r="C1111">
            <v>1107</v>
          </cell>
          <cell r="D1111">
            <v>27</v>
          </cell>
          <cell r="E1111">
            <v>3</v>
          </cell>
          <cell r="F1111">
            <v>2567</v>
          </cell>
          <cell r="G1111">
            <v>800094861773</v>
          </cell>
          <cell r="H1111" t="str">
            <v>นางสาว</v>
          </cell>
          <cell r="I1111" t="str">
            <v>สุภาณี</v>
          </cell>
          <cell r="J1111" t="str">
            <v>ศรีวิชัย</v>
          </cell>
          <cell r="K1111" t="str">
            <v>3-5001-00191-66-5</v>
          </cell>
          <cell r="L1111" t="str">
            <v>ดอยเต่า</v>
          </cell>
          <cell r="M1111" t="str">
            <v>เชียงใหม่ 3</v>
          </cell>
          <cell r="N1111">
            <v>8</v>
          </cell>
          <cell r="O1111" t="str">
            <v>สินเชื่อแก้ไขปัญหาหนี้นอกระบบ PSAระยะที่2</v>
          </cell>
          <cell r="P1111" t="str">
            <v>1.บุคคลค้ำประกัน</v>
          </cell>
          <cell r="Q1111">
            <v>52644.83</v>
          </cell>
          <cell r="R1111" t="str">
            <v>42,264.00</v>
          </cell>
          <cell r="S1111" t="str">
            <v>แขวงเชียงใหม่</v>
          </cell>
          <cell r="T1111" t="str">
            <v>ผบ.891</v>
          </cell>
          <cell r="U1111">
            <v>2565</v>
          </cell>
          <cell r="V1111" t="str">
            <v>ผบ.13015</v>
          </cell>
          <cell r="W1111">
            <v>2565</v>
          </cell>
          <cell r="AA1111">
            <v>17</v>
          </cell>
          <cell r="AB1111">
            <v>8</v>
          </cell>
          <cell r="AC1111">
            <v>2565</v>
          </cell>
          <cell r="BB1111" t="str">
            <v>รายงานสืบทรัพย์ - พบทรัพย์ 27/8/2567</v>
          </cell>
          <cell r="BC1111">
            <v>600</v>
          </cell>
          <cell r="BD1111">
            <v>17</v>
          </cell>
          <cell r="BE1111">
            <v>2</v>
          </cell>
          <cell r="BF1111">
            <v>2568</v>
          </cell>
          <cell r="BG1111">
            <v>0</v>
          </cell>
          <cell r="BH1111" t="str">
            <v>-</v>
          </cell>
          <cell r="BI1111" t="str">
            <v>-</v>
          </cell>
          <cell r="BJ1111" t="str">
            <v>-</v>
          </cell>
          <cell r="BK1111">
            <v>0</v>
          </cell>
          <cell r="BL1111">
            <v>915</v>
          </cell>
          <cell r="BM1111">
            <v>0</v>
          </cell>
          <cell r="BN1111" t="str">
            <v/>
          </cell>
          <cell r="BO1111" t="str">
            <v/>
          </cell>
          <cell r="BP1111" t="str">
            <v/>
          </cell>
          <cell r="BQ1111" t="str">
            <v>-</v>
          </cell>
          <cell r="BR1111" t="str">
            <v>-</v>
          </cell>
          <cell r="BS1111" t="str">
            <v>-</v>
          </cell>
          <cell r="BT1111" t="str">
            <v>นางสาวสุภาณี ศรีวิชัย</v>
          </cell>
          <cell r="BU1111">
            <v>888165010008</v>
          </cell>
          <cell r="BV1111" t="str">
            <v>1. นางสาวสุภาณี ศรีวิชัย
2. นางสาวพึงพิศ ใจใหญ่</v>
          </cell>
          <cell r="BW1111" t="str">
            <v>จำเลยที่ 1
จำเลยที่ 2</v>
          </cell>
          <cell r="BX1111" t="str">
            <v>3-5001-00191-66-5
3-5001-00200-46-0</v>
          </cell>
          <cell r="BY1111"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1" t="str">
            <v>พบทรัพย์</v>
          </cell>
          <cell r="CB1111">
            <v>2</v>
          </cell>
          <cell r="CC1111" t="str">
            <v>ธิติพร</v>
          </cell>
          <cell r="CL1111">
            <v>243857</v>
          </cell>
          <cell r="CT1111">
            <v>243857</v>
          </cell>
        </row>
        <row r="1112">
          <cell r="B1112">
            <v>2588</v>
          </cell>
          <cell r="C1112">
            <v>1108</v>
          </cell>
          <cell r="D1112">
            <v>27</v>
          </cell>
          <cell r="E1112">
            <v>3</v>
          </cell>
          <cell r="F1112">
            <v>2567</v>
          </cell>
          <cell r="G1112">
            <v>800082990519</v>
          </cell>
          <cell r="H1112" t="str">
            <v>นาย</v>
          </cell>
          <cell r="I1112" t="str">
            <v>มนูญ</v>
          </cell>
          <cell r="J1112" t="str">
            <v>ติ๊บซอ</v>
          </cell>
          <cell r="K1112" t="str">
            <v>1-5016-00120-60-5</v>
          </cell>
          <cell r="L1112" t="str">
            <v>ฮอด</v>
          </cell>
          <cell r="M1112" t="str">
            <v>เชียงใหม่ 3</v>
          </cell>
          <cell r="N1112">
            <v>8</v>
          </cell>
          <cell r="O1112" t="str">
            <v>สินเชื่อธนาคารประชาชน</v>
          </cell>
          <cell r="P1112" t="str">
            <v>1.บุคคลค้ำประกัน</v>
          </cell>
          <cell r="Q1112">
            <v>41234.32</v>
          </cell>
          <cell r="R1112" t="str">
            <v>30,826.28</v>
          </cell>
          <cell r="S1112" t="str">
            <v>จังหวัดฮอด</v>
          </cell>
          <cell r="T1112" t="str">
            <v>ผบE672</v>
          </cell>
          <cell r="U1112">
            <v>2565</v>
          </cell>
          <cell r="V1112" t="str">
            <v>ผบE772</v>
          </cell>
          <cell r="W1112">
            <v>2565</v>
          </cell>
          <cell r="AA1112">
            <v>11</v>
          </cell>
          <cell r="AB1112">
            <v>10</v>
          </cell>
          <cell r="AC1112">
            <v>2565</v>
          </cell>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นายมนูญ ติ๊บซอ</v>
          </cell>
          <cell r="BU1112">
            <v>888165010309</v>
          </cell>
          <cell r="BV1112" t="str">
            <v>1.นายมนูญ ติ๊บซอ
2.นายก้องเกียรติ ตุ้ยดง
3. นางสาวนฤมล ปัญญาปินทร์
4.นางสาวอัญญามาศ ทานา
5.นายจักรกฤษท์ อุปละ</v>
          </cell>
          <cell r="BW1112" t="str">
            <v>จำเลยที่ 1
จำเลยที่ 2
คู่สมรสจำเลยที่ 2
จำเลยที่ 3
คู่สมรสจำเลยที่ 3</v>
          </cell>
          <cell r="BX1112" t="str">
            <v xml:space="preserve">1-5016-00120-60-5
1-5099-010229-01-9
1-5016-00100-28-1
1-5003-00053-17-1
3-5016-00084-13-3
</v>
          </cell>
          <cell r="BY111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2" t="str">
            <v>ไม่พบ</v>
          </cell>
          <cell r="CB1112">
            <v>5</v>
          </cell>
        </row>
        <row r="1113">
          <cell r="B1113">
            <v>2589</v>
          </cell>
          <cell r="C1113">
            <v>1109</v>
          </cell>
          <cell r="D1113">
            <v>27</v>
          </cell>
          <cell r="E1113">
            <v>3</v>
          </cell>
          <cell r="F1113">
            <v>2567</v>
          </cell>
          <cell r="G1113">
            <v>800088337368</v>
          </cell>
          <cell r="H1113" t="str">
            <v>นางสาว</v>
          </cell>
          <cell r="I1113" t="str">
            <v>บุศรา</v>
          </cell>
          <cell r="J1113" t="str">
            <v>วารินทร์</v>
          </cell>
          <cell r="K1113" t="str">
            <v>1-5002-00111-34-9</v>
          </cell>
          <cell r="L1113" t="str">
            <v>ฮอด</v>
          </cell>
          <cell r="M1113" t="str">
            <v>เชียงใหม่ 3</v>
          </cell>
          <cell r="N1113">
            <v>8</v>
          </cell>
          <cell r="O1113" t="str">
            <v>สินเชื่อธนาคารประชาชน</v>
          </cell>
          <cell r="P1113" t="str">
            <v>1.บุคคลค้ำประกัน</v>
          </cell>
          <cell r="Q1113">
            <v>199651.69</v>
          </cell>
          <cell r="R1113" t="str">
            <v>161,907.20</v>
          </cell>
          <cell r="S1113" t="str">
            <v>จังหวัดฮอด</v>
          </cell>
          <cell r="T1113" t="str">
            <v>ผบE669</v>
          </cell>
          <cell r="U1113">
            <v>2565</v>
          </cell>
          <cell r="V1113" t="str">
            <v>ผบE809</v>
          </cell>
          <cell r="W1113">
            <v>2565</v>
          </cell>
          <cell r="AA1113">
            <v>31</v>
          </cell>
          <cell r="AB1113">
            <v>1</v>
          </cell>
          <cell r="AC1113">
            <v>2565</v>
          </cell>
          <cell r="BB1113" t="str">
            <v>สืบทรัพย์ 14/05/67//ลงผล 21/5/67//รายงานผล21/5/67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นางสาวบุศรา วารินทร์</v>
          </cell>
          <cell r="BU1113">
            <v>888165010324</v>
          </cell>
          <cell r="BV1113" t="str">
            <v xml:space="preserve">1.นางสาวบุศรา วารินทร์ 
2.นายปํณณธร คำสม
3. นางสาวพิมพ์ภักดิ์ คงแดง
4.นางสาวชลธิชา จินาวงค์
</v>
          </cell>
          <cell r="BW1113" t="str">
            <v>จำเลยที่ 1
จำเลยที่ 2
คู่สมรสจำเลยที่ 2
จำเลยที่ 3</v>
          </cell>
          <cell r="BX1113" t="str">
            <v xml:space="preserve">1-5002-00111-34-9
3-5016-00265-44-8
1-5804-00017-69-9
1-5016-00061-51-0
</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3" t="str">
            <v>ไม่พบ</v>
          </cell>
          <cell r="CB1113">
            <v>4</v>
          </cell>
        </row>
        <row r="1114">
          <cell r="B1114">
            <v>2590</v>
          </cell>
          <cell r="C1114">
            <v>1110</v>
          </cell>
          <cell r="D1114">
            <v>27</v>
          </cell>
          <cell r="E1114">
            <v>3</v>
          </cell>
          <cell r="F1114">
            <v>2567</v>
          </cell>
          <cell r="G1114">
            <v>800066728836</v>
          </cell>
          <cell r="H1114" t="str">
            <v>นางสาว</v>
          </cell>
          <cell r="I1114" t="str">
            <v xml:space="preserve">ขวัญชนก </v>
          </cell>
          <cell r="J1114" t="str">
            <v>สร้อยเรือน</v>
          </cell>
          <cell r="K1114" t="str">
            <v>1-5002-00163-48-9</v>
          </cell>
          <cell r="L1114" t="str">
            <v>ฮอด</v>
          </cell>
          <cell r="M1114" t="str">
            <v>เชียงใหม่ 3</v>
          </cell>
          <cell r="N1114">
            <v>8</v>
          </cell>
          <cell r="O1114" t="str">
            <v>สินเชื่อพัฒนาองค์กรชุมชน (รายบุคคล)</v>
          </cell>
          <cell r="P1114" t="str">
            <v>1.บุคคลค้ำประกัน</v>
          </cell>
          <cell r="Q1114">
            <v>89382.68</v>
          </cell>
          <cell r="R1114" t="str">
            <v>63,952.06</v>
          </cell>
          <cell r="S1114" t="str">
            <v>จังหวัดฮอด</v>
          </cell>
          <cell r="T1114" t="str">
            <v>ผบE668</v>
          </cell>
          <cell r="U1114">
            <v>2565</v>
          </cell>
          <cell r="V1114" t="str">
            <v>ผบE808</v>
          </cell>
          <cell r="W1114">
            <v>2565</v>
          </cell>
          <cell r="AA1114">
            <v>31</v>
          </cell>
          <cell r="AB1114">
            <v>10</v>
          </cell>
          <cell r="AC1114">
            <v>2565</v>
          </cell>
          <cell r="BB1114" t="str">
            <v>สืบแล้ว รายงานผล25/6/2567</v>
          </cell>
          <cell r="BC1114" t="str">
            <v/>
          </cell>
          <cell r="BD1114" t="str">
            <v/>
          </cell>
          <cell r="BE1114" t="str">
            <v/>
          </cell>
          <cell r="BF1114" t="str">
            <v/>
          </cell>
          <cell r="BG1114" t="str">
            <v/>
          </cell>
          <cell r="BH1114" t="str">
            <v/>
          </cell>
          <cell r="BI1114" t="str">
            <v/>
          </cell>
          <cell r="BJ1114" t="str">
            <v/>
          </cell>
          <cell r="BK1114" t="str">
            <v/>
          </cell>
          <cell r="BL1114" t="str">
            <v/>
          </cell>
          <cell r="BM1114" t="str">
            <v/>
          </cell>
          <cell r="BN1114" t="str">
            <v/>
          </cell>
          <cell r="BO1114" t="str">
            <v/>
          </cell>
          <cell r="BP1114" t="str">
            <v/>
          </cell>
          <cell r="BQ1114" t="str">
            <v/>
          </cell>
          <cell r="BR1114" t="str">
            <v/>
          </cell>
          <cell r="BS1114" t="str">
            <v/>
          </cell>
          <cell r="BT1114" t="str">
            <v>นางสาวขวัญชนก  สร้อยเรือน</v>
          </cell>
          <cell r="BU1114">
            <v>888165010322</v>
          </cell>
          <cell r="BV1114" t="str">
            <v>1.นางสาวขวัญชนก  สร้อยเรือน 
2.นายพีรพัฒน์  ยาสิทธิ์
3.นายฉัตรปวีณ์  นำสม 
4.นางจิราภรณ์  ยาสิทธิ์
5.นายณรงศักดิ์  ยาสิทธิ์</v>
          </cell>
          <cell r="BW1114" t="str">
            <v>จำเลยที่ 1
คู่สมรสจำเลยที่ 1
จำเลยที่ 2
จำเลยที่ 3
คู่สมรสจำเลยที่ 3</v>
          </cell>
          <cell r="BX1114" t="str">
            <v>1-5002-00163-48-9
1-5016-00070-09-8
1-5016-00070-07-1
1-5016-00051-36-1
1-5016-00058-35-7</v>
          </cell>
          <cell r="BY111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row>
        <row r="1115">
          <cell r="B1115">
            <v>2591</v>
          </cell>
          <cell r="C1115">
            <v>1111</v>
          </cell>
          <cell r="D1115">
            <v>27</v>
          </cell>
          <cell r="E1115">
            <v>3</v>
          </cell>
          <cell r="F1115">
            <v>2567</v>
          </cell>
          <cell r="G1115">
            <v>800035017246</v>
          </cell>
          <cell r="H1115" t="str">
            <v>นาย</v>
          </cell>
          <cell r="I1115" t="str">
            <v>สรายุทธ</v>
          </cell>
          <cell r="J1115" t="str">
            <v>ยศสุข</v>
          </cell>
          <cell r="K1115" t="str">
            <v>3-5016-00020-11-9</v>
          </cell>
          <cell r="L1115" t="str">
            <v>ฮอด</v>
          </cell>
          <cell r="M1115" t="str">
            <v>เชียงใหม่ 3</v>
          </cell>
          <cell r="N1115">
            <v>8</v>
          </cell>
          <cell r="O1115" t="str">
            <v>สินเชื่อธนาคารประชาชน</v>
          </cell>
          <cell r="P1115" t="str">
            <v>1.บุคคลค้ำประกัน</v>
          </cell>
          <cell r="Q1115">
            <v>58808.32</v>
          </cell>
          <cell r="R1115" t="str">
            <v>33,280.00</v>
          </cell>
          <cell r="S1115" t="str">
            <v>จังหวัดฮอด</v>
          </cell>
          <cell r="T1115" t="str">
            <v>ผบE803</v>
          </cell>
          <cell r="U1115">
            <v>2565</v>
          </cell>
          <cell r="V1115" t="str">
            <v>ผบE898</v>
          </cell>
          <cell r="W1115">
            <v>2565</v>
          </cell>
          <cell r="AA1115">
            <v>22</v>
          </cell>
          <cell r="AB1115">
            <v>11</v>
          </cell>
          <cell r="AC1115">
            <v>2565</v>
          </cell>
          <cell r="BB1115" t="str">
            <v>สืบทรัพย์ 14/05/67//ลงผล 21/5/67//รายงานผล21/5/67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นายสรายุทธ ยศสุข</v>
          </cell>
          <cell r="BU1115">
            <v>888165010304</v>
          </cell>
          <cell r="BV1115" t="str">
            <v xml:space="preserve">1.นายสรายุทธ ยศสุข
2.นายฤเทพ วงศ์คำ
3.นางสาวมนัสนันท์ มณี
4.นายบรรยง จาพา
5.นางสุดา จาพาหรือซาวสดิตย์ </v>
          </cell>
          <cell r="BW1115" t="str">
            <v>จำเลยที่ 1
จำเลยที่ 2
คู่สมรสจำเลยที่ 2
จำเลยที่ 3
คู่สมรสจำเลยที่ 3</v>
          </cell>
          <cell r="BX1115" t="str">
            <v>3-5016-00020-11-9
3-5016-00276-02-4
3-5016-00281-42-7
3-5016-00280-83-8
3-5016-00272-96-7</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t="str">
            <v>ไม่พบ</v>
          </cell>
          <cell r="CB1115">
            <v>5</v>
          </cell>
        </row>
        <row r="1116">
          <cell r="B1116">
            <v>2592</v>
          </cell>
          <cell r="C1116">
            <v>1112</v>
          </cell>
          <cell r="D1116">
            <v>27</v>
          </cell>
          <cell r="E1116">
            <v>3</v>
          </cell>
          <cell r="F1116">
            <v>2567</v>
          </cell>
          <cell r="G1116">
            <v>800063928371</v>
          </cell>
          <cell r="H1116" t="str">
            <v>นาง</v>
          </cell>
          <cell r="I1116" t="str">
            <v>มาลา</v>
          </cell>
          <cell r="J1116" t="str">
            <v>เป็งแก้ว</v>
          </cell>
          <cell r="K1116" t="str">
            <v>3-5016-00193-38-2</v>
          </cell>
          <cell r="L1116" t="str">
            <v>ฮอด</v>
          </cell>
          <cell r="M1116" t="str">
            <v>เชียงใหม่ 3</v>
          </cell>
          <cell r="N1116">
            <v>8</v>
          </cell>
          <cell r="O1116" t="str">
            <v>สินเชื่อพัฒนาองค์กรชุมชน (รายบุคคล)</v>
          </cell>
          <cell r="P1116" t="str">
            <v>1.บุคคลค้ำประกัน</v>
          </cell>
          <cell r="Q1116">
            <v>57007.44</v>
          </cell>
          <cell r="R1116" t="str">
            <v>41,054.36</v>
          </cell>
          <cell r="S1116" t="str">
            <v>จังหวัดฮอด</v>
          </cell>
          <cell r="T1116" t="str">
            <v>ผบE805</v>
          </cell>
          <cell r="U1116">
            <v>2565</v>
          </cell>
          <cell r="V1116" t="str">
            <v>ผบE899</v>
          </cell>
          <cell r="W1116">
            <v>2565</v>
          </cell>
          <cell r="AA1116">
            <v>22</v>
          </cell>
          <cell r="AB1116">
            <v>11</v>
          </cell>
          <cell r="AC1116">
            <v>2565</v>
          </cell>
          <cell r="BB1116" t="str">
            <v>สืบทรัพย์ครั้งที่ 1 30/5/2567//รายงาน 7/6/2567//</v>
          </cell>
          <cell r="BC1116" t="str">
            <v/>
          </cell>
          <cell r="BD1116" t="str">
            <v/>
          </cell>
          <cell r="BE1116" t="str">
            <v/>
          </cell>
          <cell r="BF1116" t="str">
            <v/>
          </cell>
          <cell r="BG1116" t="str">
            <v/>
          </cell>
          <cell r="BH1116" t="str">
            <v/>
          </cell>
          <cell r="BI1116" t="str">
            <v/>
          </cell>
          <cell r="BJ1116" t="str">
            <v/>
          </cell>
          <cell r="BK1116" t="str">
            <v/>
          </cell>
          <cell r="BL1116" t="str">
            <v/>
          </cell>
          <cell r="BM1116" t="str">
            <v/>
          </cell>
          <cell r="BN1116" t="str">
            <v/>
          </cell>
          <cell r="BO1116" t="str">
            <v/>
          </cell>
          <cell r="BP1116" t="str">
            <v/>
          </cell>
          <cell r="BQ1116" t="str">
            <v/>
          </cell>
          <cell r="BR1116" t="str">
            <v/>
          </cell>
          <cell r="BS1116" t="str">
            <v/>
          </cell>
          <cell r="BT1116" t="str">
            <v>นางมาลา เป็งแก้ว</v>
          </cell>
          <cell r="BU1116">
            <v>888165010307</v>
          </cell>
          <cell r="BV1116" t="str">
            <v>1.นางมาลา  เป็งแก้ว
2.นายสมบัติ  เป็งแก้ว
3.นายจันทร์สม  ปิ่นแก้ว
4.นางศรีจันทร์  ปิ่นแก้ว</v>
          </cell>
          <cell r="BW1116" t="str">
            <v>จำเลยที่ 1
คู่สมรสจำเลยที่ 1
จำเลยที่ 2
จำเลยที่ 3</v>
          </cell>
          <cell r="BX1116" t="str">
            <v>3-5016-00193-38-2
3-5016-00193-71-4
3-5016-00191-57-6
3-5016-00193-35-8</v>
          </cell>
          <cell r="BY111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row>
        <row r="1117">
          <cell r="B1117">
            <v>2593</v>
          </cell>
          <cell r="C1117">
            <v>1113</v>
          </cell>
          <cell r="D1117">
            <v>27</v>
          </cell>
          <cell r="E1117">
            <v>3</v>
          </cell>
          <cell r="F1117">
            <v>2567</v>
          </cell>
          <cell r="G1117">
            <v>800051556184</v>
          </cell>
          <cell r="H1117" t="str">
            <v>นาย</v>
          </cell>
          <cell r="I1117" t="str">
            <v>ประกาศิต</v>
          </cell>
          <cell r="J1117" t="str">
            <v>กันทะนันท์</v>
          </cell>
          <cell r="K1117" t="str">
            <v>1-5020-00043-46-5</v>
          </cell>
          <cell r="L1117" t="str">
            <v>ฮอด</v>
          </cell>
          <cell r="M1117" t="str">
            <v>เชียงใหม่ 3</v>
          </cell>
          <cell r="N1117">
            <v>8</v>
          </cell>
          <cell r="P1117" t="str">
            <v>1.บุคคลค้ำประกัน</v>
          </cell>
          <cell r="Q1117">
            <v>64439.45</v>
          </cell>
          <cell r="R1117" t="str">
            <v>34,186.00</v>
          </cell>
          <cell r="S1117" t="str">
            <v>แขวงเชียงใหม่</v>
          </cell>
          <cell r="T1117" t="str">
            <v>ผบE5224</v>
          </cell>
          <cell r="U1117">
            <v>2565</v>
          </cell>
          <cell r="V1117" t="str">
            <v>ผบE7515</v>
          </cell>
          <cell r="W1117">
            <v>2565</v>
          </cell>
          <cell r="AA1117">
            <v>25</v>
          </cell>
          <cell r="AB1117">
            <v>10</v>
          </cell>
          <cell r="AC1117">
            <v>2565</v>
          </cell>
          <cell r="AD1117" t="str">
            <v>สินเชื่อธนาคารประชาชน</v>
          </cell>
          <cell r="BB1117" t="str">
            <v>สืบทรัพย์ 4/05/67//ลงผล 27/5/67//รายงานผล31/5/67</v>
          </cell>
          <cell r="BC1117">
            <v>1800</v>
          </cell>
          <cell r="BD1117">
            <v>17</v>
          </cell>
          <cell r="BE1117">
            <v>1</v>
          </cell>
          <cell r="BF1117">
            <v>2568</v>
          </cell>
          <cell r="BG1117">
            <v>0</v>
          </cell>
          <cell r="BH1117" t="str">
            <v>-</v>
          </cell>
          <cell r="BI1117" t="str">
            <v>-</v>
          </cell>
          <cell r="BJ1117" t="str">
            <v>-</v>
          </cell>
          <cell r="BK1117">
            <v>0</v>
          </cell>
          <cell r="BL1117">
            <v>2445</v>
          </cell>
          <cell r="BM1117">
            <v>0</v>
          </cell>
          <cell r="BN1117">
            <v>6</v>
          </cell>
          <cell r="BO1117">
            <v>3</v>
          </cell>
          <cell r="BP1117">
            <v>2568</v>
          </cell>
          <cell r="BQ1117" t="str">
            <v>-</v>
          </cell>
          <cell r="BR1117" t="str">
            <v>-</v>
          </cell>
          <cell r="BS1117" t="str">
            <v>-</v>
          </cell>
          <cell r="BT1117" t="str">
            <v>นายประกาศิต กันทะนันท์</v>
          </cell>
          <cell r="BU1117">
            <v>888165010323</v>
          </cell>
          <cell r="BV1117"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7" t="str">
            <v>จำเลยที่ 1
คู่สมรสจำเลยที่ 1
จำเลยที่ 2
คู่สมรสจำเลยที่ 2
จำเลยที่ 3
คู่สมรสจำเลยที่ 3</v>
          </cell>
          <cell r="BX1117" t="str">
            <v>1-5020-00043-46-5
1-5099-00488-78-8
3-5014-00260-71-9
3-5002-00413-85-6
3-5016-00018-23-8
3-5605-00586-74-8</v>
          </cell>
          <cell r="BY1117"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7" t="str">
            <v>พบ</v>
          </cell>
          <cell r="CB1117">
            <v>6</v>
          </cell>
        </row>
        <row r="1118">
          <cell r="B1118">
            <v>2594</v>
          </cell>
          <cell r="C1118">
            <v>1114</v>
          </cell>
          <cell r="D1118">
            <v>27</v>
          </cell>
          <cell r="E1118">
            <v>3</v>
          </cell>
          <cell r="F1118">
            <v>2567</v>
          </cell>
          <cell r="G1118">
            <v>800024946546</v>
          </cell>
          <cell r="H1118" t="str">
            <v>นาง</v>
          </cell>
          <cell r="I1118" t="str">
            <v>แสงหล้า</v>
          </cell>
          <cell r="J1118" t="str">
            <v>จักรแก้ว</v>
          </cell>
          <cell r="K1118" t="str">
            <v>3-5016-00237-78-9</v>
          </cell>
          <cell r="L1118" t="str">
            <v>ฮอด</v>
          </cell>
          <cell r="M1118" t="str">
            <v>เชียงใหม่ 3</v>
          </cell>
          <cell r="N1118">
            <v>8</v>
          </cell>
          <cell r="O1118" t="str">
            <v>สินเชื่อธนาคารประชาชน</v>
          </cell>
          <cell r="P1118" t="str">
            <v>1.บุคคลค้ำประกัน</v>
          </cell>
          <cell r="Q1118">
            <v>37993.919999999998</v>
          </cell>
          <cell r="R1118" t="str">
            <v>28,251.59</v>
          </cell>
          <cell r="S1118" t="str">
            <v>จังหวัดฮอด</v>
          </cell>
          <cell r="T1118" t="str">
            <v>ผบE667</v>
          </cell>
          <cell r="U1118">
            <v>2565</v>
          </cell>
          <cell r="V1118" t="str">
            <v>ผบE807</v>
          </cell>
          <cell r="W1118">
            <v>2565</v>
          </cell>
          <cell r="AA1118">
            <v>31</v>
          </cell>
          <cell r="AB1118">
            <v>10</v>
          </cell>
          <cell r="AC1118">
            <v>2565</v>
          </cell>
          <cell r="BB1118" t="str">
            <v>สืบทรัพย์ 7/05/67//ลงผล 27/5/67//รายงานผล4/6/2567//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นางแสงหล้า จักรแก้ว</v>
          </cell>
          <cell r="BU1118">
            <v>888165010311</v>
          </cell>
          <cell r="BV1118"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8" t="str">
            <v>จำเลยที่ 1
คู่สมรสจำเลยที่ 1
จำเลยที่ 2
คู่สมรสจำเลยที่ 2
จำเลยที่ 3
คู่สมรสจำเลยที่ 3</v>
          </cell>
          <cell r="BX1118" t="str">
            <v>3-5016-00237-78-9
3-5016-00237-77-1
3-5016-00328-31-8
3-5016-00328-30-0
1-5099-00193-65-6
3-5002-00063-90-1</v>
          </cell>
          <cell r="BY1118"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8" t="str">
            <v>พบ</v>
          </cell>
          <cell r="CB1118">
            <v>6</v>
          </cell>
        </row>
        <row r="1119">
          <cell r="B1119">
            <v>2595</v>
          </cell>
          <cell r="C1119">
            <v>1115</v>
          </cell>
          <cell r="D1119">
            <v>27</v>
          </cell>
          <cell r="E1119">
            <v>3</v>
          </cell>
          <cell r="F1119">
            <v>2567</v>
          </cell>
          <cell r="G1119">
            <v>800072352688</v>
          </cell>
          <cell r="H1119" t="str">
            <v>นาย</v>
          </cell>
          <cell r="I1119" t="str">
            <v>ถนอม</v>
          </cell>
          <cell r="J1119" t="str">
            <v>สิงห์โต</v>
          </cell>
          <cell r="K1119" t="str">
            <v>3-5016-00147-05-4</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117690.75</v>
          </cell>
          <cell r="R1119" t="str">
            <v>101,207.66</v>
          </cell>
          <cell r="S1119" t="str">
            <v>จังหวัดฮอด</v>
          </cell>
          <cell r="T1119" t="str">
            <v>ผบE795</v>
          </cell>
          <cell r="U1119">
            <v>2565</v>
          </cell>
          <cell r="V1119" t="str">
            <v>ผบE890</v>
          </cell>
          <cell r="W1119">
            <v>2565</v>
          </cell>
          <cell r="AA1119">
            <v>21</v>
          </cell>
          <cell r="AB1119">
            <v>11</v>
          </cell>
          <cell r="AC1119">
            <v>2565</v>
          </cell>
          <cell r="BB1119" t="str">
            <v>รายงานผล20/5/2567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นายถนอม สิงห์โต</v>
          </cell>
          <cell r="BU1119">
            <v>888165010312</v>
          </cell>
        </row>
        <row r="1120">
          <cell r="B1120">
            <v>2596</v>
          </cell>
          <cell r="C1120">
            <v>1116</v>
          </cell>
          <cell r="D1120">
            <v>27</v>
          </cell>
          <cell r="E1120">
            <v>3</v>
          </cell>
          <cell r="F1120">
            <v>2567</v>
          </cell>
          <cell r="G1120">
            <v>800072107702</v>
          </cell>
          <cell r="H1120" t="str">
            <v>นางสาว</v>
          </cell>
          <cell r="I1120" t="str">
            <v>พิมพา</v>
          </cell>
          <cell r="J1120" t="str">
            <v>เพียรชัยภูมิหรือสิริเจริญพร</v>
          </cell>
          <cell r="K1120" t="str">
            <v>1-5016-00059-34-5</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125621.43</v>
          </cell>
          <cell r="R1120" t="str">
            <v>96,987.91</v>
          </cell>
          <cell r="S1120" t="str">
            <v>จังหวัดฮอด</v>
          </cell>
          <cell r="T1120" t="str">
            <v>ผบE793</v>
          </cell>
          <cell r="U1120">
            <v>2565</v>
          </cell>
          <cell r="V1120" t="str">
            <v>ผบE889</v>
          </cell>
          <cell r="W1120">
            <v>2565</v>
          </cell>
          <cell r="AA1120">
            <v>21</v>
          </cell>
          <cell r="AB1120">
            <v>11</v>
          </cell>
          <cell r="AC1120">
            <v>2565</v>
          </cell>
          <cell r="BB1120" t="str">
            <v>สืบทรัพย์ครั้งที่ 1 30/5/2567//รายงาน 7/6/2567//</v>
          </cell>
          <cell r="BC1120" t="str">
            <v/>
          </cell>
          <cell r="BD1120" t="str">
            <v/>
          </cell>
          <cell r="BE1120" t="str">
            <v/>
          </cell>
          <cell r="BF1120" t="str">
            <v/>
          </cell>
          <cell r="BG1120" t="str">
            <v/>
          </cell>
          <cell r="BH1120" t="str">
            <v/>
          </cell>
          <cell r="BI1120" t="str">
            <v/>
          </cell>
          <cell r="BJ1120" t="str">
            <v/>
          </cell>
          <cell r="BK1120" t="str">
            <v/>
          </cell>
          <cell r="BL1120" t="str">
            <v/>
          </cell>
          <cell r="BM1120" t="str">
            <v/>
          </cell>
          <cell r="BN1120" t="str">
            <v/>
          </cell>
          <cell r="BO1120" t="str">
            <v/>
          </cell>
          <cell r="BP1120" t="str">
            <v/>
          </cell>
          <cell r="BQ1120" t="str">
            <v/>
          </cell>
          <cell r="BR1120" t="str">
            <v/>
          </cell>
          <cell r="BS1120" t="str">
            <v/>
          </cell>
          <cell r="BT1120" t="str">
            <v>นางสาวพิมพา เพียรชัยภูมิหรือสิริเจริญพร</v>
          </cell>
          <cell r="BU1120">
            <v>888165010308</v>
          </cell>
          <cell r="BV1120"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20" t="str">
            <v>จำเลยที่ 1
คู่สมรสจำเลยที่ 1
จำเลยที่ 2
คู่สมรสจำเลยที่ 2
จำเลยที่ 3
คู่สมรสจำเลยที่ 3</v>
          </cell>
          <cell r="BX1120" t="str">
            <v xml:space="preserve">1-5016-00059-34-5
5-5016-00004-43-8 
3-5016-00242-86-3
3-5016-00192-06-4
1-5016-00100-28-1
1-5099-01029-01-9
</v>
          </cell>
          <cell r="BY11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20" t="str">
            <v>ไม่พบ</v>
          </cell>
        </row>
        <row r="1121">
          <cell r="B1121">
            <v>2597</v>
          </cell>
          <cell r="C1121">
            <v>1117</v>
          </cell>
          <cell r="D1121">
            <v>27</v>
          </cell>
          <cell r="E1121">
            <v>3</v>
          </cell>
          <cell r="F1121">
            <v>2567</v>
          </cell>
          <cell r="G1121">
            <v>800075381577</v>
          </cell>
          <cell r="H1121" t="str">
            <v>นางสาว</v>
          </cell>
          <cell r="I1121" t="str">
            <v>พิชญานันท์</v>
          </cell>
          <cell r="J1121" t="str">
            <v>ธาดาเสาวดี</v>
          </cell>
          <cell r="K1121" t="str">
            <v>5-5104-00009-01-0</v>
          </cell>
          <cell r="L1121" t="str">
            <v>ฮอด</v>
          </cell>
          <cell r="M1121" t="str">
            <v>เชียงใหม่ 3</v>
          </cell>
          <cell r="N1121">
            <v>8</v>
          </cell>
          <cell r="O1121" t="str">
            <v>สินเชื่อพัฒนาองค์กรชุมชน (รายบุคคล)</v>
          </cell>
          <cell r="P1121" t="str">
            <v>1.บุคคลค้ำประกัน</v>
          </cell>
          <cell r="Q1121">
            <v>114054.33</v>
          </cell>
          <cell r="R1121" t="str">
            <v>128,368.82</v>
          </cell>
          <cell r="S1121" t="str">
            <v>จังหวัดฮอด</v>
          </cell>
          <cell r="T1121" t="str">
            <v>ผบE797</v>
          </cell>
          <cell r="U1121">
            <v>2565</v>
          </cell>
          <cell r="V1121" t="str">
            <v>ผบE892</v>
          </cell>
          <cell r="W1121">
            <v>2565</v>
          </cell>
          <cell r="AA1121">
            <v>11</v>
          </cell>
          <cell r="AB1121">
            <v>10</v>
          </cell>
          <cell r="AC1121">
            <v>2565</v>
          </cell>
          <cell r="BB1121" t="str">
            <v>สืบทรัพย์ 14/05/67//ลงผล 21/5/67//รายงานผล21/5/67</v>
          </cell>
          <cell r="BC1121">
            <v>1500</v>
          </cell>
          <cell r="BD1121">
            <v>17</v>
          </cell>
          <cell r="BE1121">
            <v>1</v>
          </cell>
          <cell r="BF1121">
            <v>2568</v>
          </cell>
          <cell r="BG1121">
            <v>0</v>
          </cell>
          <cell r="BH1121" t="str">
            <v>-</v>
          </cell>
          <cell r="BI1121" t="str">
            <v>-</v>
          </cell>
          <cell r="BJ1121" t="str">
            <v>-</v>
          </cell>
          <cell r="BK1121">
            <v>0</v>
          </cell>
          <cell r="BL1121">
            <v>1135</v>
          </cell>
          <cell r="BM1121">
            <v>0</v>
          </cell>
          <cell r="BN1121">
            <v>6</v>
          </cell>
          <cell r="BO1121">
            <v>3</v>
          </cell>
          <cell r="BP1121">
            <v>2568</v>
          </cell>
          <cell r="BQ1121" t="str">
            <v>-</v>
          </cell>
          <cell r="BR1121" t="str">
            <v>-</v>
          </cell>
          <cell r="BS1121" t="str">
            <v>-</v>
          </cell>
          <cell r="BT1121" t="str">
            <v>นางสาวพิชญานันท์ ธาดาเสาวดี</v>
          </cell>
          <cell r="BU1121">
            <v>888165010314</v>
          </cell>
          <cell r="BV1121"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1" t="str">
            <v>จำเลยที่ 1
จำเลยที่ 2
คู่สมรสจำเลยที่ 2
จำเลยที่ 3
คู่สมรสจำเลยที่ 3</v>
          </cell>
          <cell r="BX1121" t="str">
            <v>5-5104-00009-01-0
1-5016-00007-91-4
1-5104-00019-23-3
3-5016-00193-77-3
3-5016-00193-70-6</v>
          </cell>
          <cell r="BY112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1" t="str">
            <v>ไม่พบ</v>
          </cell>
        </row>
        <row r="1122">
          <cell r="B1122">
            <v>2598</v>
          </cell>
          <cell r="C1122">
            <v>1118</v>
          </cell>
          <cell r="D1122">
            <v>27</v>
          </cell>
          <cell r="E1122">
            <v>3</v>
          </cell>
          <cell r="F1122">
            <v>2567</v>
          </cell>
          <cell r="G1122">
            <v>800064859716</v>
          </cell>
          <cell r="H1122" t="str">
            <v>นาย</v>
          </cell>
          <cell r="I1122" t="str">
            <v>วิฑูรย์</v>
          </cell>
          <cell r="J1122" t="str">
            <v>บรรทา</v>
          </cell>
          <cell r="K1122" t="str">
            <v>3-5016-000002-33-4</v>
          </cell>
          <cell r="L1122" t="str">
            <v>ฮอด</v>
          </cell>
          <cell r="M1122" t="str">
            <v>เชียงใหม่ 3</v>
          </cell>
          <cell r="N1122">
            <v>8</v>
          </cell>
          <cell r="O1122" t="str">
            <v>สินเชื่อธนาคารประชาชน</v>
          </cell>
          <cell r="P1122" t="str">
            <v>1.บุคคลค้ำประกัน</v>
          </cell>
          <cell r="Q1122">
            <v>165337.04</v>
          </cell>
          <cell r="R1122" t="str">
            <v>121,593.04</v>
          </cell>
          <cell r="S1122" t="str">
            <v>จังหวัดฮอด</v>
          </cell>
          <cell r="T1122" t="str">
            <v>ผบE1055</v>
          </cell>
          <cell r="U1122">
            <v>2566</v>
          </cell>
          <cell r="V1122" t="str">
            <v>ผบE1394</v>
          </cell>
          <cell r="W1122">
            <v>2566</v>
          </cell>
          <cell r="AA1122">
            <v>6</v>
          </cell>
          <cell r="AB1122">
            <v>12</v>
          </cell>
          <cell r="AC1122">
            <v>2566</v>
          </cell>
          <cell r="BB1122" t="str">
            <v>สืบแล้ว รายงานผล25/6/2567</v>
          </cell>
          <cell r="BC1122" t="str">
            <v/>
          </cell>
          <cell r="BD1122" t="str">
            <v/>
          </cell>
          <cell r="BE1122" t="str">
            <v/>
          </cell>
          <cell r="BF1122" t="str">
            <v/>
          </cell>
          <cell r="BG1122" t="str">
            <v/>
          </cell>
          <cell r="BH1122" t="str">
            <v/>
          </cell>
          <cell r="BI1122" t="str">
            <v/>
          </cell>
          <cell r="BJ1122" t="str">
            <v/>
          </cell>
          <cell r="BK1122" t="str">
            <v/>
          </cell>
          <cell r="BL1122" t="str">
            <v/>
          </cell>
          <cell r="BM1122" t="str">
            <v/>
          </cell>
          <cell r="BN1122" t="str">
            <v/>
          </cell>
          <cell r="BO1122" t="str">
            <v/>
          </cell>
          <cell r="BP1122" t="str">
            <v/>
          </cell>
          <cell r="BQ1122" t="str">
            <v/>
          </cell>
          <cell r="BR1122" t="str">
            <v/>
          </cell>
          <cell r="BS1122" t="str">
            <v/>
          </cell>
          <cell r="BT1122" t="str">
            <v>นายวิฑูรย์ บรรทา</v>
          </cell>
          <cell r="BU1122">
            <v>888165010303</v>
          </cell>
          <cell r="BV1122"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2" t="str">
            <v>จำเลยที่ 1
คู่สมรสจำเลยที่ 1
จำเลยที่ 2
คู่สมรสจำเลยที่ 2
ในฐานะทายาทโดยธรรม
จำเลยที่ 3</v>
          </cell>
          <cell r="BX1122" t="str">
            <v>3-5016-00010-33-4
5-5016-01088-94-9
3-5016-00017-13-4
3-5016-00017-52-5
3-5016-00002-36-6
1-5015-00056-17-6</v>
          </cell>
          <cell r="BY1122"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row>
        <row r="1123">
          <cell r="B1123">
            <v>2599</v>
          </cell>
          <cell r="C1123">
            <v>1119</v>
          </cell>
          <cell r="D1123">
            <v>27</v>
          </cell>
          <cell r="E1123">
            <v>3</v>
          </cell>
          <cell r="F1123">
            <v>2567</v>
          </cell>
          <cell r="G1123">
            <v>800072531240</v>
          </cell>
          <cell r="H1123" t="str">
            <v>นาย</v>
          </cell>
          <cell r="I1123" t="str">
            <v>เกร็ดทอง</v>
          </cell>
          <cell r="J1123" t="str">
            <v>ภูดอนตอง</v>
          </cell>
          <cell r="K1123" t="str">
            <v>3-5106-00262-32-4</v>
          </cell>
          <cell r="L1123" t="str">
            <v>ฮอด</v>
          </cell>
          <cell r="M1123" t="str">
            <v>เชียงใหม่ 3</v>
          </cell>
          <cell r="N1123">
            <v>8</v>
          </cell>
          <cell r="O1123" t="str">
            <v>สินเชื่อพัฒนาองค์กรชุมชน (รายบุคคล)</v>
          </cell>
          <cell r="P1123" t="str">
            <v>1.บุคคลค้ำประกัน</v>
          </cell>
          <cell r="Q1123">
            <v>164956.35999999999</v>
          </cell>
          <cell r="R1123" t="str">
            <v>128,368.82</v>
          </cell>
          <cell r="S1123" t="str">
            <v>จังหวัดฮอด</v>
          </cell>
          <cell r="T1123" t="str">
            <v>ผบE673</v>
          </cell>
          <cell r="U1123">
            <v>2565</v>
          </cell>
          <cell r="V1123" t="str">
            <v>ผบE773</v>
          </cell>
          <cell r="W1123">
            <v>2565</v>
          </cell>
          <cell r="AA1123">
            <v>11</v>
          </cell>
          <cell r="AB1123">
            <v>10</v>
          </cell>
          <cell r="AC1123">
            <v>2565</v>
          </cell>
          <cell r="BB1123" t="str">
            <v>สืบทรัพย์ 14/05/67//ลงผล 21/5/67//รายงานผล21/5/67</v>
          </cell>
          <cell r="BC1123">
            <v>1200</v>
          </cell>
          <cell r="BD1123">
            <v>17</v>
          </cell>
          <cell r="BE1123">
            <v>1</v>
          </cell>
          <cell r="BF1123">
            <v>2568</v>
          </cell>
          <cell r="BG1123">
            <v>0</v>
          </cell>
          <cell r="BH1123" t="str">
            <v>-</v>
          </cell>
          <cell r="BI1123" t="str">
            <v>-</v>
          </cell>
          <cell r="BJ1123" t="str">
            <v>-</v>
          </cell>
          <cell r="BK1123">
            <v>0</v>
          </cell>
          <cell r="BL1123">
            <v>975</v>
          </cell>
          <cell r="BM1123">
            <v>0</v>
          </cell>
          <cell r="BN1123">
            <v>6</v>
          </cell>
          <cell r="BO1123">
            <v>3</v>
          </cell>
          <cell r="BP1123">
            <v>2568</v>
          </cell>
          <cell r="BQ1123" t="str">
            <v>-</v>
          </cell>
          <cell r="BR1123" t="str">
            <v>-</v>
          </cell>
          <cell r="BS1123" t="str">
            <v>-</v>
          </cell>
          <cell r="BT1123" t="str">
            <v>นายเกร็ดทอง ภูดอนตอง</v>
          </cell>
          <cell r="BU1123">
            <v>888165010320</v>
          </cell>
          <cell r="BW1123" t="str">
            <v>จำเลยที่ 1
จำเลยที่ 2
จำเลยที่ 3
คู่สมรสจำเลยที่ 3</v>
          </cell>
          <cell r="BX1123" t="str">
            <v xml:space="preserve">3-5106-00262-32-4
3-5002-00121-92-8
3-3508-00973-70-6
3-5016-00086-45-4
</v>
          </cell>
          <cell r="BY112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3" t="str">
            <v>ไม่พบ</v>
          </cell>
          <cell r="CB1123">
            <v>4</v>
          </cell>
        </row>
        <row r="1124">
          <cell r="B1124">
            <v>2600</v>
          </cell>
          <cell r="C1124">
            <v>1120</v>
          </cell>
          <cell r="D1124">
            <v>27</v>
          </cell>
          <cell r="E1124">
            <v>3</v>
          </cell>
          <cell r="F1124">
            <v>2567</v>
          </cell>
          <cell r="G1124" t="str">
            <v>800089557063, 
800112806768</v>
          </cell>
          <cell r="H1124" t="str">
            <v>นาย</v>
          </cell>
          <cell r="I1124" t="str">
            <v>ณัฐพงศ์</v>
          </cell>
          <cell r="J1124" t="str">
            <v>เพชรเสนา</v>
          </cell>
          <cell r="K1124" t="str">
            <v>1-5099-70107-90-2</v>
          </cell>
          <cell r="L1124" t="str">
            <v>บิ๊กซี หางดง, 
ดอยเต่า</v>
          </cell>
          <cell r="M1124" t="str">
            <v>เชียงใหม่ 3</v>
          </cell>
          <cell r="N1124">
            <v>8</v>
          </cell>
          <cell r="O1124" t="str">
            <v>สินเชื่อธนาคารประชาชน, สินเชื่อผู้มีอาชีพอิสระ COVID-19 (PSA)</v>
          </cell>
          <cell r="P1124" t="str">
            <v>1.บุคคลค้ำประกัน</v>
          </cell>
          <cell r="Q1124">
            <v>96755.93</v>
          </cell>
          <cell r="R1124" t="str">
            <v>65,304.00</v>
          </cell>
          <cell r="S1124" t="str">
            <v>จังหวัดฮอด</v>
          </cell>
          <cell r="T1124" t="str">
            <v>ผบE210</v>
          </cell>
          <cell r="U1124">
            <v>2566</v>
          </cell>
          <cell r="V1124" t="str">
            <v>ผบE420</v>
          </cell>
          <cell r="W1124">
            <v>2566</v>
          </cell>
          <cell r="AA1124">
            <v>8</v>
          </cell>
          <cell r="AB1124">
            <v>5</v>
          </cell>
          <cell r="AC1124">
            <v>2566</v>
          </cell>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นายณัฐพงศ์ เพชรเสนา</v>
          </cell>
          <cell r="BU1124">
            <v>888165010638</v>
          </cell>
          <cell r="BV1124" t="str">
            <v xml:space="preserve">1.นายณัฐพงศ์ เพชรเสนา
2.นางสาวเกศนี ปัญญามี
</v>
          </cell>
          <cell r="BW1124" t="str">
            <v>จำเลยที่ 1
จำเลยที่ 2</v>
          </cell>
          <cell r="BX1124" t="str">
            <v>1-5099-70107-90-2
1-5016-00073-06-2</v>
          </cell>
          <cell r="BY1124"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row>
        <row r="1125">
          <cell r="B1125">
            <v>2601</v>
          </cell>
          <cell r="C1125">
            <v>1121</v>
          </cell>
          <cell r="D1125">
            <v>27</v>
          </cell>
          <cell r="E1125">
            <v>3</v>
          </cell>
          <cell r="F1125">
            <v>2567</v>
          </cell>
          <cell r="G1125">
            <v>800054860989</v>
          </cell>
          <cell r="H1125" t="str">
            <v>นางสาว</v>
          </cell>
          <cell r="I1125" t="str">
            <v>สาวิตรี</v>
          </cell>
          <cell r="J1125" t="str">
            <v>งามช่วง</v>
          </cell>
          <cell r="K1125" t="str">
            <v>1-5003-00008-67-1</v>
          </cell>
          <cell r="L1125" t="str">
            <v>แม่แจ่ม</v>
          </cell>
          <cell r="M1125" t="str">
            <v>เชียงใหม่ 3</v>
          </cell>
          <cell r="N1125">
            <v>8</v>
          </cell>
          <cell r="O1125" t="str">
            <v>สินเชื่อพัฒนาองค์กรชุมชน (รายบุคคล)</v>
          </cell>
          <cell r="P1125" t="str">
            <v>1.บุคคลค้ำประกัน</v>
          </cell>
          <cell r="Q1125">
            <v>159692.53</v>
          </cell>
          <cell r="R1125" t="str">
            <v>112,455.72</v>
          </cell>
          <cell r="S1125" t="str">
            <v>จังหวัดฮอด</v>
          </cell>
          <cell r="T1125" t="str">
            <v>ผบE713</v>
          </cell>
          <cell r="U1125">
            <v>2566</v>
          </cell>
          <cell r="V1125" t="str">
            <v>ผบE911</v>
          </cell>
          <cell r="W1125">
            <v>2566</v>
          </cell>
          <cell r="AA1125">
            <v>26</v>
          </cell>
          <cell r="AB1125">
            <v>7</v>
          </cell>
          <cell r="AC1125">
            <v>2566</v>
          </cell>
          <cell r="BB1125" t="str">
            <v>สืบทรัพย์ (คำสั่ง 27/3/2567) // รายงานวันที่ 26/7/2567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นางสาวสาวิตรี งามช่วง</v>
          </cell>
          <cell r="BU1125">
            <v>888166010140</v>
          </cell>
          <cell r="BV1125"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5" t="str">
            <v>จำเลยที่ 1
คู่สมรสจำเลยที่ 1
จำเลยที่ 2
คู่สมรสจำเลยที่ 2
จำเลยที่ 3
คู่สมรสจำเลยที่ 3</v>
          </cell>
          <cell r="BX1125" t="str">
            <v>1-5003-00008-67-1
3-5003-00258-62-3
1-5003-00105-67-7
1-5003-00068-80-1
3-5003-00057-45-8
3-5003-00007-91-4</v>
          </cell>
          <cell r="BY112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row>
        <row r="1126">
          <cell r="B1126">
            <v>2602</v>
          </cell>
          <cell r="C1126">
            <v>1122</v>
          </cell>
          <cell r="D1126">
            <v>27</v>
          </cell>
          <cell r="E1126">
            <v>3</v>
          </cell>
          <cell r="F1126">
            <v>2567</v>
          </cell>
          <cell r="G1126">
            <v>800039045938</v>
          </cell>
          <cell r="H1126" t="str">
            <v>นาย</v>
          </cell>
          <cell r="I1126" t="str">
            <v>วิทยาหรือธัชชยุต</v>
          </cell>
          <cell r="J1126" t="str">
            <v>ใจบานหรือหิรัญวิทยา</v>
          </cell>
          <cell r="K1126" t="str">
            <v>1-5299-00414-60-1</v>
          </cell>
          <cell r="L1126" t="str">
            <v>แม่แจ่ม</v>
          </cell>
          <cell r="M1126" t="str">
            <v>เชียงใหม่ 3</v>
          </cell>
          <cell r="N1126">
            <v>8</v>
          </cell>
          <cell r="O1126" t="str">
            <v>สินเชื่อห้องแถว</v>
          </cell>
          <cell r="P1126" t="str">
            <v>1.บุคคลค้ำประกัน</v>
          </cell>
          <cell r="Q1126">
            <v>350607.48</v>
          </cell>
          <cell r="R1126" t="str">
            <v>285,849.09</v>
          </cell>
          <cell r="S1126" t="str">
            <v>จังหวัดเชียงใหม่</v>
          </cell>
          <cell r="T1126" t="str">
            <v>ผบE1517</v>
          </cell>
          <cell r="U1126">
            <v>2566</v>
          </cell>
          <cell r="V1126" t="str">
            <v>ผบE1915</v>
          </cell>
          <cell r="W1126">
            <v>2566</v>
          </cell>
          <cell r="AA1126">
            <v>12</v>
          </cell>
          <cell r="AB1126">
            <v>10</v>
          </cell>
          <cell r="AC1126">
            <v>2566</v>
          </cell>
          <cell r="BB1126" t="str">
            <v>รายงานวันที่ 22/8/2567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นายวิทยาหรือธัชชยุต ใจบานหรือหิรัญวิทยา</v>
          </cell>
          <cell r="BU1126">
            <v>888166010136</v>
          </cell>
          <cell r="BV1126" t="str">
            <v>1.นายธัชชยุต หิรัญวิทยา
2.นายณรงค์ศักดิ์ สวนอภัย
3.นายอนุกูล แก้วกำเนิด
4.นางสาวกีรติญา จันตะนา
5.นายริศสรณ์ สิงห์อ้าย</v>
          </cell>
          <cell r="BW1126" t="str">
            <v>จำเลยที่ 1
จำเลยที่ 2
จำเลยที่ 3
คู่สมรสจำเลยที่ 3
จำเลยที่ 4</v>
          </cell>
          <cell r="BX1126" t="str">
            <v>1-5299-00414-60-1
1-5599-00145-74-1
1-5099-00560-40-3
15099-01576-27-3
1-5299-00360-98-6</v>
          </cell>
          <cell r="BY1126"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row>
        <row r="1127">
          <cell r="B1127">
            <v>2603</v>
          </cell>
          <cell r="C1127">
            <v>1123</v>
          </cell>
          <cell r="D1127">
            <v>27</v>
          </cell>
          <cell r="E1127">
            <v>3</v>
          </cell>
          <cell r="F1127">
            <v>2567</v>
          </cell>
          <cell r="G1127">
            <v>800054861458</v>
          </cell>
          <cell r="H1127" t="str">
            <v>นาง</v>
          </cell>
          <cell r="I1127" t="str">
            <v>จิรภา</v>
          </cell>
          <cell r="J1127" t="str">
            <v>โอบอ้อม</v>
          </cell>
          <cell r="K1127" t="str">
            <v>3-5003-00048-75-1</v>
          </cell>
          <cell r="L1127" t="str">
            <v>แม่แจ่ม</v>
          </cell>
          <cell r="M1127" t="str">
            <v>เชียงใหม่ 3</v>
          </cell>
          <cell r="N1127">
            <v>8</v>
          </cell>
          <cell r="O1127" t="str">
            <v>สินเชื่อพัฒนาองค์กรชุมชน (รายบุคคล)</v>
          </cell>
          <cell r="P1127" t="str">
            <v>1.บุคคลค้ำประกัน</v>
          </cell>
          <cell r="Q1127">
            <v>61180.37</v>
          </cell>
          <cell r="R1127" t="str">
            <v>39,132.92</v>
          </cell>
          <cell r="S1127" t="str">
            <v>จังหวัดฮอด</v>
          </cell>
          <cell r="T1127" t="str">
            <v>ผบE717</v>
          </cell>
          <cell r="U1127">
            <v>2566</v>
          </cell>
          <cell r="V1127" t="str">
            <v>ผบE914</v>
          </cell>
          <cell r="W1127">
            <v>2566</v>
          </cell>
          <cell r="AA1127">
            <v>26</v>
          </cell>
          <cell r="AB1127">
            <v>7</v>
          </cell>
          <cell r="AC1127">
            <v>2566</v>
          </cell>
          <cell r="BB1127" t="str">
            <v>สืบทรัพย์ (คำสั่ง 27/3/2567) // รายงานวันที่ 16/8/2567</v>
          </cell>
          <cell r="BC1127" t="str">
            <v/>
          </cell>
          <cell r="BD1127" t="str">
            <v/>
          </cell>
          <cell r="BE1127" t="str">
            <v/>
          </cell>
          <cell r="BF1127" t="str">
            <v/>
          </cell>
          <cell r="BG1127" t="str">
            <v/>
          </cell>
          <cell r="BH1127" t="str">
            <v/>
          </cell>
          <cell r="BI1127" t="str">
            <v/>
          </cell>
          <cell r="BJ1127" t="str">
            <v/>
          </cell>
          <cell r="BK1127" t="str">
            <v/>
          </cell>
          <cell r="BL1127" t="str">
            <v/>
          </cell>
          <cell r="BM1127" t="str">
            <v/>
          </cell>
          <cell r="BN1127" t="str">
            <v/>
          </cell>
          <cell r="BO1127" t="str">
            <v/>
          </cell>
          <cell r="BP1127" t="str">
            <v/>
          </cell>
          <cell r="BQ1127" t="str">
            <v/>
          </cell>
          <cell r="BR1127" t="str">
            <v/>
          </cell>
          <cell r="BS1127" t="str">
            <v/>
          </cell>
          <cell r="BT1127" t="str">
            <v>นางจิรภา โอบอ้อม</v>
          </cell>
          <cell r="BU1127">
            <v>888166010131</v>
          </cell>
          <cell r="BV1127" t="str">
            <v>1.นางจิรภา โอบอ้อม
2.นายขวัญชัย ปิงกุล
3.นายทวีศ์กดิ์ สมนวล
4.นางวรรณษ สมนวล
5.นางเรือนคำ ขุนทรงอักษร</v>
          </cell>
          <cell r="BW1127" t="str">
            <v>จำเลยที่ 1
คู่สมรสจำเลยที่ 1
จำเลยที่ 2
คู่สมรสจำเลยที่ 2
จำเลยที่ 3</v>
          </cell>
          <cell r="BX1127" t="str">
            <v>3-5003-00048-75-1
3-5003-00180-14-4
3-5003-00180-17-9
3-5003-00441-53-3
3-5003-00053-74-6</v>
          </cell>
          <cell r="BY112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7" t="str">
            <v>พบ</v>
          </cell>
        </row>
        <row r="1128">
          <cell r="B1128">
            <v>2604</v>
          </cell>
          <cell r="C1128">
            <v>1124</v>
          </cell>
          <cell r="D1128">
            <v>27</v>
          </cell>
          <cell r="E1128">
            <v>3</v>
          </cell>
          <cell r="F1128">
            <v>2567</v>
          </cell>
          <cell r="G1128">
            <v>800075786957</v>
          </cell>
          <cell r="H1128" t="str">
            <v>นาย</v>
          </cell>
          <cell r="I1128" t="str">
            <v>โกวิทย์</v>
          </cell>
          <cell r="J1128" t="str">
            <v>สุรินทร์</v>
          </cell>
          <cell r="K1128" t="str">
            <v>1-5009-00085-77-4</v>
          </cell>
          <cell r="L1128" t="str">
            <v>อมก๋อย</v>
          </cell>
          <cell r="M1128" t="str">
            <v>เชียงใหม่ 3</v>
          </cell>
          <cell r="N1128">
            <v>8</v>
          </cell>
          <cell r="O1128" t="str">
            <v>สินเชื่อธนาคารประชาชน</v>
          </cell>
          <cell r="P1128" t="str">
            <v>1.บุคคลค้ำประกัน</v>
          </cell>
          <cell r="Q1128">
            <v>119337.52</v>
          </cell>
          <cell r="R1128" t="str">
            <v>37,381.44</v>
          </cell>
          <cell r="S1128" t="str">
            <v>จังหวัดแม่สะเรียง</v>
          </cell>
          <cell r="T1128" t="str">
            <v>ผบE325</v>
          </cell>
          <cell r="U1128">
            <v>2566</v>
          </cell>
          <cell r="V1128" t="str">
            <v>ผบE387</v>
          </cell>
          <cell r="W1128">
            <v>2566</v>
          </cell>
          <cell r="X1128">
            <v>4</v>
          </cell>
          <cell r="Y1128">
            <v>10</v>
          </cell>
          <cell r="Z1128">
            <v>2566</v>
          </cell>
          <cell r="BB1128" t="str">
            <v>สืบทรัพย์ (คำสั่ง 5/6/2567) // รายงานวันที่ 15/8/2567</v>
          </cell>
          <cell r="BC1128">
            <v>1200</v>
          </cell>
          <cell r="BD1128">
            <v>24</v>
          </cell>
          <cell r="BE1128">
            <v>1</v>
          </cell>
          <cell r="BF1128">
            <v>2568</v>
          </cell>
          <cell r="BG1128">
            <v>0</v>
          </cell>
          <cell r="BH1128" t="str">
            <v>-</v>
          </cell>
          <cell r="BI1128" t="str">
            <v>-</v>
          </cell>
          <cell r="BJ1128" t="str">
            <v>-</v>
          </cell>
          <cell r="BK1128">
            <v>0</v>
          </cell>
          <cell r="BL1128">
            <v>1485</v>
          </cell>
          <cell r="BM1128">
            <v>0</v>
          </cell>
          <cell r="BN1128" t="str">
            <v/>
          </cell>
          <cell r="BO1128" t="str">
            <v/>
          </cell>
          <cell r="BP1128" t="str">
            <v/>
          </cell>
          <cell r="BQ1128" t="str">
            <v>-</v>
          </cell>
          <cell r="BR1128" t="str">
            <v>-</v>
          </cell>
          <cell r="BS1128" t="str">
            <v>-</v>
          </cell>
          <cell r="BT1128" t="str">
            <v>นายโกวิทย์ สุรินทร์</v>
          </cell>
          <cell r="BU1128">
            <v>888166010130</v>
          </cell>
          <cell r="BV1128" t="str">
            <v xml:space="preserve">1.นายโกวิทย์  สุรินทร์
2.นายธนพัตหรือกมล  คมสว่าง
3.นางดาเรศ  คมสว่าง
4.นายธวัช  ชูเชิดไพร
</v>
          </cell>
          <cell r="BW1128" t="str">
            <v>จำเลยที่ 1
จำเลยที่ 2
คู่สมรสจำเลยที่ 2
จำเลยที่ 3</v>
          </cell>
          <cell r="BX1128" t="str">
            <v>1-5009-00085-77-4
3-5804-00246-03-1
2-5807-00006-09-7
3-5804-00317-78-8</v>
          </cell>
          <cell r="BY1128"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8" t="str">
            <v>ไม่พบ</v>
          </cell>
          <cell r="CB1128">
            <v>4</v>
          </cell>
          <cell r="CC1128" t="str">
            <v>นุสบา</v>
          </cell>
          <cell r="CL1128">
            <v>243884</v>
          </cell>
          <cell r="CT1128">
            <v>243884</v>
          </cell>
        </row>
        <row r="1129">
          <cell r="B1129">
            <v>2605</v>
          </cell>
          <cell r="C1129">
            <v>1125</v>
          </cell>
          <cell r="D1129">
            <v>27</v>
          </cell>
          <cell r="E1129">
            <v>3</v>
          </cell>
          <cell r="F1129">
            <v>2567</v>
          </cell>
          <cell r="G1129">
            <v>800050353054</v>
          </cell>
          <cell r="H1129" t="str">
            <v>นาย</v>
          </cell>
          <cell r="I1129" t="str">
            <v>เสร็จสาร</v>
          </cell>
          <cell r="J1129" t="str">
            <v>ตั๋นแก้ว</v>
          </cell>
          <cell r="K1129" t="str">
            <v>3-5017-00002-72-4</v>
          </cell>
          <cell r="L1129" t="str">
            <v>ดอยเต่า</v>
          </cell>
          <cell r="M1129" t="str">
            <v>เชียงใหม่ 3</v>
          </cell>
          <cell r="N1129">
            <v>8</v>
          </cell>
          <cell r="O1129" t="str">
            <v>สินเชื่อธนาคารประชาชน</v>
          </cell>
          <cell r="P1129" t="str">
            <v>1.บุคคลค้ำประกัน</v>
          </cell>
          <cell r="Q1129">
            <v>112740.68</v>
          </cell>
          <cell r="R1129" t="str">
            <v>82,828.68</v>
          </cell>
          <cell r="S1129" t="str">
            <v>จังหวัดฮอด</v>
          </cell>
          <cell r="T1129" t="str">
            <v>ผบE851</v>
          </cell>
          <cell r="U1129">
            <v>2566</v>
          </cell>
          <cell r="V1129" t="str">
            <v>ผบE1097</v>
          </cell>
          <cell r="W1129">
            <v>2566</v>
          </cell>
          <cell r="AA1129">
            <v>18</v>
          </cell>
          <cell r="AB1129">
            <v>9</v>
          </cell>
          <cell r="AC1129">
            <v>2566</v>
          </cell>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1670</v>
          </cell>
          <cell r="BM1129">
            <v>0</v>
          </cell>
          <cell r="BN1129" t="str">
            <v/>
          </cell>
          <cell r="BO1129" t="str">
            <v/>
          </cell>
          <cell r="BP1129" t="str">
            <v/>
          </cell>
          <cell r="BQ1129" t="str">
            <v>-</v>
          </cell>
          <cell r="BR1129" t="str">
            <v>-</v>
          </cell>
          <cell r="BS1129" t="str">
            <v>-</v>
          </cell>
          <cell r="BT1129" t="str">
            <v>นายเสร็จสาร ตั๋นแก้ว</v>
          </cell>
          <cell r="BU1129">
            <v>888166010124</v>
          </cell>
          <cell r="BV1129" t="str">
            <v>1. นายเสร็จสาร ตั๋นแก้ว
2. นางรบ แก้วยศ
3. นายธวัช คำวงษา
4. นายศิโรจน์ สุกันโท
5. นางสาวลักษณ์ สุกันโท</v>
          </cell>
          <cell r="BW1129" t="str">
            <v>จำเลยที่ 1
ทายาทโดยธรรม จำเลยที่ 2
จำเลยที่ 2
จำเลยที่ 3
คู่สมรสจำเลยที่ 3</v>
          </cell>
          <cell r="BX1129" t="str">
            <v>3-5017-00002-72-4
3-5017-00006-93-2
3-5017-00006-96-7
3-5017-00002-14-7
3-5017-00035-09-6</v>
          </cell>
          <cell r="BY1129"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9" t="str">
            <v>พบทรัพย์</v>
          </cell>
          <cell r="CB1129">
            <v>5</v>
          </cell>
          <cell r="CC1129" t="str">
            <v>ธิติพร</v>
          </cell>
          <cell r="CL1129">
            <v>243857</v>
          </cell>
          <cell r="CT1129">
            <v>243857</v>
          </cell>
        </row>
        <row r="1130">
          <cell r="B1130">
            <v>2606</v>
          </cell>
          <cell r="C1130">
            <v>1126</v>
          </cell>
          <cell r="D1130">
            <v>27</v>
          </cell>
          <cell r="E1130">
            <v>3</v>
          </cell>
          <cell r="F1130">
            <v>2567</v>
          </cell>
          <cell r="G1130">
            <v>859051000982</v>
          </cell>
          <cell r="H1130" t="str">
            <v>นาง, นาย</v>
          </cell>
          <cell r="I1130" t="str">
            <v>แพร, บุญเจือ</v>
          </cell>
          <cell r="J1130" t="str">
            <v>ทิพเนตร, ทิพเนตร</v>
          </cell>
          <cell r="K1130" t="str">
            <v>3-5017-00101-59-5</v>
          </cell>
          <cell r="L1130" t="str">
            <v>ดอยเต่า</v>
          </cell>
          <cell r="M1130" t="str">
            <v>เชียงใหม่ 3</v>
          </cell>
          <cell r="N1130">
            <v>8</v>
          </cell>
          <cell r="O1130" t="str">
            <v>สินเชื่อเพื่อพัฒนากลุ่มอาชีพ</v>
          </cell>
          <cell r="P1130" t="str">
            <v>1.บุคคลค้ำประกัน</v>
          </cell>
          <cell r="Q1130">
            <v>106804.96</v>
          </cell>
          <cell r="R1130" t="str">
            <v>92,370.02</v>
          </cell>
          <cell r="S1130" t="str">
            <v>จังหวัดฮอด</v>
          </cell>
          <cell r="T1130" t="str">
            <v>ผบE855</v>
          </cell>
          <cell r="U1130">
            <v>2566</v>
          </cell>
          <cell r="V1130" t="str">
            <v>ผบE1249</v>
          </cell>
          <cell r="W1130">
            <v>2566</v>
          </cell>
          <cell r="AA1130">
            <v>24</v>
          </cell>
          <cell r="AB1130">
            <v>10</v>
          </cell>
          <cell r="AC1130">
            <v>2566</v>
          </cell>
          <cell r="BB1130" t="str">
            <v>รายงานสืบทรัพย์ - พบทรัพย์ 27/8/2567</v>
          </cell>
          <cell r="BC1130">
            <v>1500</v>
          </cell>
          <cell r="BD1130">
            <v>17</v>
          </cell>
          <cell r="BE1130">
            <v>2</v>
          </cell>
          <cell r="BF1130">
            <v>2568</v>
          </cell>
          <cell r="BG1130">
            <v>0</v>
          </cell>
          <cell r="BH1130" t="str">
            <v>-</v>
          </cell>
          <cell r="BI1130" t="str">
            <v>-</v>
          </cell>
          <cell r="BJ1130" t="str">
            <v>-</v>
          </cell>
          <cell r="BK1130">
            <v>0</v>
          </cell>
          <cell r="BL1130">
            <v>1635</v>
          </cell>
          <cell r="BM1130">
            <v>0</v>
          </cell>
          <cell r="BN1130" t="str">
            <v/>
          </cell>
          <cell r="BO1130" t="str">
            <v/>
          </cell>
          <cell r="BP1130" t="str">
            <v/>
          </cell>
          <cell r="BQ1130" t="str">
            <v>-</v>
          </cell>
          <cell r="BR1130" t="str">
            <v>-</v>
          </cell>
          <cell r="BS1130" t="str">
            <v>-</v>
          </cell>
          <cell r="BT1130" t="str">
            <v>นางบุญเจือ ทิพเนตร, นายแพร ทิพเนตร</v>
          </cell>
          <cell r="BU1130">
            <v>888166010123</v>
          </cell>
          <cell r="BV1130" t="str">
            <v>1. นางแพร ทิพเนตร
2. นายบุญเจือ ทิพเนตร
3. นางสาวขนิษฐา แก้วชมภู
4. นายวิชิต แก้วชมภู
5. นางสาวไข่แก้ว แก้วชมภู</v>
          </cell>
          <cell r="BW1130" t="str">
            <v>จำเลยที่ 1
จำเลยที่ 2
ผู้จัดการมรดก จำเลยที่ 3
จำเลยที่ 3
คู่สมรสจำเลยที่ 3</v>
          </cell>
          <cell r="BX1130" t="str">
            <v>3-5017-00101-60-9
3-5017-00101-59-5
3-5017-00101-97-8
3-5017-00101-93-5
3-5017-00101-94-3</v>
          </cell>
          <cell r="BY1130"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30" t="str">
            <v>พบทรัพย์</v>
          </cell>
          <cell r="CB1130">
            <v>5</v>
          </cell>
          <cell r="CC1130" t="str">
            <v>ธิติพร</v>
          </cell>
          <cell r="CL1130">
            <v>243857</v>
          </cell>
          <cell r="CT1130">
            <v>243857</v>
          </cell>
        </row>
        <row r="1131">
          <cell r="B1131">
            <v>2607</v>
          </cell>
          <cell r="C1131">
            <v>1127</v>
          </cell>
          <cell r="D1131">
            <v>27</v>
          </cell>
          <cell r="E1131">
            <v>3</v>
          </cell>
          <cell r="F1131">
            <v>2567</v>
          </cell>
          <cell r="G1131">
            <v>800113034774</v>
          </cell>
          <cell r="H1131" t="str">
            <v>นาย</v>
          </cell>
          <cell r="I1131" t="str">
            <v>สัณหรส</v>
          </cell>
          <cell r="J1131" t="str">
            <v>หย่าจอ</v>
          </cell>
          <cell r="K1131" t="str">
            <v>5-5018-00027-52-1</v>
          </cell>
          <cell r="L1131" t="str">
            <v>อมก๋อย</v>
          </cell>
          <cell r="M1131" t="str">
            <v>เชียงใหม่ 3</v>
          </cell>
          <cell r="N1131">
            <v>8</v>
          </cell>
          <cell r="O1131" t="str">
            <v>สินเชื่อธนาคารประชาชน</v>
          </cell>
          <cell r="P1131" t="str">
            <v>1.บุคคลค้ำประกัน</v>
          </cell>
          <cell r="Q1131">
            <v>37999.879999999997</v>
          </cell>
          <cell r="R1131" t="str">
            <v>35,040.38</v>
          </cell>
          <cell r="S1131" t="str">
            <v>จังหวัดฮอด</v>
          </cell>
          <cell r="T1131" t="str">
            <v>ผบE721</v>
          </cell>
          <cell r="U1131">
            <v>2566</v>
          </cell>
          <cell r="V1131" t="str">
            <v>ผบE1028</v>
          </cell>
          <cell r="W1131">
            <v>2566</v>
          </cell>
          <cell r="AA1131">
            <v>29</v>
          </cell>
          <cell r="AB1131">
            <v>8</v>
          </cell>
          <cell r="AC1131">
            <v>2566</v>
          </cell>
          <cell r="BB1131" t="str">
            <v>สืบแล้ว รายงานผล 15/8/2567</v>
          </cell>
          <cell r="BC1131">
            <v>600</v>
          </cell>
          <cell r="BD1131">
            <v>24</v>
          </cell>
          <cell r="BE1131">
            <v>1</v>
          </cell>
          <cell r="BF1131">
            <v>2568</v>
          </cell>
          <cell r="BG1131">
            <v>0</v>
          </cell>
          <cell r="BH1131" t="str">
            <v>-</v>
          </cell>
          <cell r="BI1131" t="str">
            <v>-</v>
          </cell>
          <cell r="BJ1131" t="str">
            <v>-</v>
          </cell>
          <cell r="BK1131">
            <v>0</v>
          </cell>
          <cell r="BL1131">
            <v>420</v>
          </cell>
          <cell r="BM1131">
            <v>0</v>
          </cell>
          <cell r="BN1131" t="str">
            <v/>
          </cell>
          <cell r="BO1131" t="str">
            <v/>
          </cell>
          <cell r="BP1131" t="str">
            <v/>
          </cell>
          <cell r="BQ1131" t="str">
            <v>-</v>
          </cell>
          <cell r="BR1131" t="str">
            <v>-</v>
          </cell>
          <cell r="BS1131" t="str">
            <v>-</v>
          </cell>
          <cell r="BT1131" t="str">
            <v>นายสัณหรส หย่าจอ</v>
          </cell>
          <cell r="BU1131">
            <v>888166010118</v>
          </cell>
          <cell r="BV1131" t="str">
            <v>1.นายสัณหรส  หย่าจอ
2.นางปิผะ  หย่าจอ</v>
          </cell>
          <cell r="BW1131" t="str">
            <v xml:space="preserve">จำเลย 
คู่สมรสจำเลย </v>
          </cell>
          <cell r="BX1131" t="str">
            <v>5-5018-00027-52-1
2-5018-01176-13-4</v>
          </cell>
          <cell r="BY1131" t="str">
            <v xml:space="preserve">-ไม่พบว่ามีกรรมสิทธิ์ในที่ดิน อ.อมก๋อย จ.เชียงใหม่ 
-ไม่พบว่ามีกรรมสิทธิ์ในที่ดิน อ.อมก๋อย จ.เชียงใหม่ </v>
          </cell>
          <cell r="BZ1131" t="str">
            <v>ไม่พบ</v>
          </cell>
          <cell r="CB1131">
            <v>2</v>
          </cell>
          <cell r="CC1131" t="str">
            <v xml:space="preserve">นุสบา </v>
          </cell>
          <cell r="CL1131">
            <v>243884</v>
          </cell>
          <cell r="CT1131">
            <v>243884</v>
          </cell>
        </row>
        <row r="1132">
          <cell r="B1132">
            <v>2608</v>
          </cell>
          <cell r="C1132">
            <v>1128</v>
          </cell>
          <cell r="D1132">
            <v>27</v>
          </cell>
          <cell r="E1132">
            <v>3</v>
          </cell>
          <cell r="F1132">
            <v>2567</v>
          </cell>
          <cell r="G1132">
            <v>800107936489</v>
          </cell>
          <cell r="H1132" t="str">
            <v>นาย</v>
          </cell>
          <cell r="I1132" t="str">
            <v>ไพรศาล</v>
          </cell>
          <cell r="J1132" t="str">
            <v>คำใจ</v>
          </cell>
          <cell r="K1132" t="str">
            <v>3-5018-00226-75-6</v>
          </cell>
          <cell r="L1132" t="str">
            <v>อมก๋อย</v>
          </cell>
          <cell r="M1132" t="str">
            <v>เชียงใหม่ 3</v>
          </cell>
          <cell r="N1132">
            <v>8</v>
          </cell>
          <cell r="O1132" t="str">
            <v>สินเชื่อธนาคารประชาชน</v>
          </cell>
          <cell r="P1132" t="str">
            <v>1.บุคคลค้ำประกัน</v>
          </cell>
          <cell r="Q1132">
            <v>29130.3</v>
          </cell>
          <cell r="R1132" t="str">
            <v>27,251.56</v>
          </cell>
          <cell r="S1132" t="str">
            <v>จังหวัดฮอด</v>
          </cell>
          <cell r="T1132" t="str">
            <v>ผบE711</v>
          </cell>
          <cell r="U1132">
            <v>2566</v>
          </cell>
          <cell r="V1132" t="str">
            <v>ผบE910</v>
          </cell>
          <cell r="W1132">
            <v>2566</v>
          </cell>
          <cell r="AA1132">
            <v>26</v>
          </cell>
          <cell r="AB1132">
            <v>7</v>
          </cell>
          <cell r="AC1132">
            <v>2566</v>
          </cell>
          <cell r="BB1132" t="str">
            <v>สืบทรัพย์แล้ว รายงานผล 15/8/2567</v>
          </cell>
          <cell r="BC1132">
            <v>600</v>
          </cell>
          <cell r="BD1132">
            <v>24</v>
          </cell>
          <cell r="BE1132">
            <v>1</v>
          </cell>
          <cell r="BF1132">
            <v>2568</v>
          </cell>
          <cell r="BG1132">
            <v>0</v>
          </cell>
          <cell r="BH1132" t="str">
            <v>-</v>
          </cell>
          <cell r="BI1132" t="str">
            <v>-</v>
          </cell>
          <cell r="BJ1132" t="str">
            <v>-</v>
          </cell>
          <cell r="BK1132">
            <v>0</v>
          </cell>
          <cell r="BL1132">
            <v>760</v>
          </cell>
          <cell r="BM1132">
            <v>0</v>
          </cell>
          <cell r="BN1132" t="str">
            <v/>
          </cell>
          <cell r="BO1132" t="str">
            <v/>
          </cell>
          <cell r="BP1132" t="str">
            <v/>
          </cell>
          <cell r="BQ1132" t="str">
            <v>-</v>
          </cell>
          <cell r="BR1132" t="str">
            <v>-</v>
          </cell>
          <cell r="BS1132" t="str">
            <v>-</v>
          </cell>
          <cell r="BT1132" t="str">
            <v>นายไพรศาล คำใจ</v>
          </cell>
          <cell r="BU1132">
            <v>888166010117</v>
          </cell>
          <cell r="BV1132" t="str">
            <v xml:space="preserve">1.นายไพรศาล  คำใจ 
2.นางสาวกัญพรนันทน์  ขันทะลักษณ์  </v>
          </cell>
          <cell r="BW1132" t="str">
            <v>จำเลย
คู่สมรสจำเลย</v>
          </cell>
          <cell r="BX1132" t="str">
            <v>3-5018-00226-75-6
3-5709-00432-81-1</v>
          </cell>
          <cell r="BY1132"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2" t="str">
            <v>ไม่พบ</v>
          </cell>
          <cell r="CB1132">
            <v>2</v>
          </cell>
          <cell r="CC1132" t="str">
            <v xml:space="preserve">นุสบา </v>
          </cell>
          <cell r="CL1132">
            <v>243884</v>
          </cell>
          <cell r="CT1132">
            <v>243884</v>
          </cell>
        </row>
        <row r="1133">
          <cell r="B1133">
            <v>2609</v>
          </cell>
          <cell r="C1133">
            <v>1129</v>
          </cell>
          <cell r="D1133">
            <v>27</v>
          </cell>
          <cell r="E1133">
            <v>3</v>
          </cell>
          <cell r="F1133">
            <v>2567</v>
          </cell>
          <cell r="G1133">
            <v>800142171738</v>
          </cell>
          <cell r="H1133" t="str">
            <v>นาย</v>
          </cell>
          <cell r="I1133" t="str">
            <v>พนิตพันธ์</v>
          </cell>
          <cell r="J1133" t="str">
            <v>เจริญปัญญาเนตร</v>
          </cell>
          <cell r="K1133" t="str">
            <v>1-5018-00104-04-2</v>
          </cell>
          <cell r="L1133" t="str">
            <v>อมก๋อย</v>
          </cell>
          <cell r="M1133" t="str">
            <v>เชียงใหม่ 3</v>
          </cell>
          <cell r="N1133">
            <v>8</v>
          </cell>
          <cell r="O1133" t="str">
            <v>สินเชื่อธนาคารประชาชน</v>
          </cell>
          <cell r="P1133" t="str">
            <v>1.บุคคลค้ำประกัน</v>
          </cell>
          <cell r="Q1133">
            <v>43850.9</v>
          </cell>
          <cell r="R1133" t="str">
            <v>38,059.86</v>
          </cell>
          <cell r="S1133" t="str">
            <v>จังหวัดฮอด</v>
          </cell>
          <cell r="T1133" t="str">
            <v>ผบE852</v>
          </cell>
          <cell r="U1133">
            <v>2566</v>
          </cell>
          <cell r="V1133" t="str">
            <v>ผบE1098</v>
          </cell>
          <cell r="W1133">
            <v>2566</v>
          </cell>
          <cell r="AA1133">
            <v>18</v>
          </cell>
          <cell r="AB1133">
            <v>9</v>
          </cell>
          <cell r="AC1133">
            <v>2566</v>
          </cell>
          <cell r="BB1133" t="str">
            <v>สืบครั้งที่ 1 รายงานผลสืบ 15/8/2567</v>
          </cell>
          <cell r="BC1133">
            <v>600</v>
          </cell>
          <cell r="BD1133">
            <v>24</v>
          </cell>
          <cell r="BE1133">
            <v>1</v>
          </cell>
          <cell r="BF1133">
            <v>2568</v>
          </cell>
          <cell r="BG1133">
            <v>0</v>
          </cell>
          <cell r="BH1133" t="str">
            <v>-</v>
          </cell>
          <cell r="BI1133" t="str">
            <v>-</v>
          </cell>
          <cell r="BJ1133" t="str">
            <v>-</v>
          </cell>
          <cell r="BK1133">
            <v>0</v>
          </cell>
          <cell r="BL1133">
            <v>585</v>
          </cell>
          <cell r="BM1133">
            <v>0</v>
          </cell>
          <cell r="BN1133" t="str">
            <v/>
          </cell>
          <cell r="BO1133" t="str">
            <v/>
          </cell>
          <cell r="BP1133" t="str">
            <v/>
          </cell>
          <cell r="BQ1133" t="str">
            <v>-</v>
          </cell>
          <cell r="BR1133" t="str">
            <v>-</v>
          </cell>
          <cell r="BS1133" t="str">
            <v>-</v>
          </cell>
          <cell r="BT1133" t="str">
            <v>นายพนิตพันธ์ เจริญปัญญาเนตร</v>
          </cell>
          <cell r="BU1133">
            <v>888166010116</v>
          </cell>
          <cell r="BV1133" t="str">
            <v>1.นายพนิตพันธ์  เจริญปัญญาเนตร 
2.นายภวัตพงศ์  วรวัตสิริกุล</v>
          </cell>
          <cell r="BW1133" t="str">
            <v>จำเลยที่ 1
จำเลยที่ 2</v>
          </cell>
          <cell r="BX1133" t="str">
            <v>1-5018-00104-04-2
1-5803-00050-04-0</v>
          </cell>
          <cell r="BY1133"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3" t="str">
            <v>ไม่พบ</v>
          </cell>
          <cell r="CB1133">
            <v>2</v>
          </cell>
          <cell r="CC1133" t="str">
            <v xml:space="preserve">นุสบา </v>
          </cell>
          <cell r="CL1133">
            <v>243884</v>
          </cell>
          <cell r="CT1133">
            <v>243884</v>
          </cell>
        </row>
        <row r="1134">
          <cell r="B1134">
            <v>2610</v>
          </cell>
          <cell r="C1134">
            <v>1130</v>
          </cell>
          <cell r="D1134">
            <v>27</v>
          </cell>
          <cell r="E1134">
            <v>3</v>
          </cell>
          <cell r="F1134">
            <v>2567</v>
          </cell>
          <cell r="G1134">
            <v>800044733387</v>
          </cell>
          <cell r="H1134" t="str">
            <v>นาง</v>
          </cell>
          <cell r="I1134" t="str">
            <v>กิรณา</v>
          </cell>
          <cell r="J1134" t="str">
            <v>เทียนเล็ก</v>
          </cell>
          <cell r="K1134" t="str">
            <v>3-2001-01341-53-1</v>
          </cell>
          <cell r="L1134" t="str">
            <v>อมก๋อย</v>
          </cell>
          <cell r="M1134" t="str">
            <v>เชียงใหม่ 3</v>
          </cell>
          <cell r="N1134">
            <v>8</v>
          </cell>
          <cell r="O1134" t="str">
            <v>สินเชื่อธนาคารประชาชน</v>
          </cell>
          <cell r="P1134" t="str">
            <v>1.บุคคลค้ำประกัน</v>
          </cell>
          <cell r="Q1134">
            <v>73633.149999999994</v>
          </cell>
          <cell r="R1134" t="str">
            <v>51,824.75</v>
          </cell>
          <cell r="S1134" t="str">
            <v>จังหวัดฮอด</v>
          </cell>
          <cell r="T1134" t="str">
            <v>ผบE853</v>
          </cell>
          <cell r="U1134">
            <v>2566</v>
          </cell>
          <cell r="V1134" t="str">
            <v>ผบE1104</v>
          </cell>
          <cell r="W1134">
            <v>2566</v>
          </cell>
          <cell r="AA1134">
            <v>18</v>
          </cell>
          <cell r="AB1134">
            <v>9</v>
          </cell>
          <cell r="AC1134">
            <v>2566</v>
          </cell>
          <cell r="BB1134" t="str">
            <v>สืบแล้ว รายงานผลสืบ 19/8/2567</v>
          </cell>
          <cell r="BC1134">
            <v>1500</v>
          </cell>
          <cell r="BD1134">
            <v>24</v>
          </cell>
          <cell r="BE1134">
            <v>1</v>
          </cell>
          <cell r="BF1134">
            <v>2568</v>
          </cell>
          <cell r="BG1134">
            <v>0</v>
          </cell>
          <cell r="BH1134" t="str">
            <v>-</v>
          </cell>
          <cell r="BI1134" t="str">
            <v>-</v>
          </cell>
          <cell r="BJ1134" t="str">
            <v>-</v>
          </cell>
          <cell r="BK1134">
            <v>0</v>
          </cell>
          <cell r="BL1134">
            <v>1945</v>
          </cell>
          <cell r="BM1134">
            <v>0</v>
          </cell>
          <cell r="BN1134" t="str">
            <v/>
          </cell>
          <cell r="BO1134" t="str">
            <v/>
          </cell>
          <cell r="BP1134" t="str">
            <v/>
          </cell>
          <cell r="BQ1134" t="str">
            <v>-</v>
          </cell>
          <cell r="BR1134" t="str">
            <v>-</v>
          </cell>
          <cell r="BS1134" t="str">
            <v>-</v>
          </cell>
          <cell r="BT1134" t="str">
            <v>นางกิรณา เทียนเล็ก</v>
          </cell>
          <cell r="BU1134">
            <v>888166010113</v>
          </cell>
          <cell r="BV1134"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4" t="str">
            <v>จำเลยที่ 1
จำเลยที่ 2
คู่สมรสจำเลยที่ 2
จำเลยที่ 3
คู่สมรสจำเลยที่ 3</v>
          </cell>
          <cell r="BX1134" t="str">
            <v xml:space="preserve">3-2001-01341-53-1
3-5018-00052-58-8
3-5013-00104-77-4
3-5018-00199-04-0
3-5018-00198-01-9
</v>
          </cell>
          <cell r="BY1134"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4" t="str">
            <v>พบ</v>
          </cell>
          <cell r="CB1134">
            <v>5</v>
          </cell>
          <cell r="CC1134" t="str">
            <v>นุสบา</v>
          </cell>
          <cell r="CL1134">
            <v>243884</v>
          </cell>
          <cell r="CT1134">
            <v>243884</v>
          </cell>
        </row>
        <row r="1135">
          <cell r="B1135">
            <v>2611</v>
          </cell>
          <cell r="C1135">
            <v>1131</v>
          </cell>
          <cell r="D1135">
            <v>27</v>
          </cell>
          <cell r="E1135">
            <v>3</v>
          </cell>
          <cell r="F1135">
            <v>2567</v>
          </cell>
          <cell r="G1135">
            <v>800082233597</v>
          </cell>
          <cell r="H1135" t="str">
            <v>นางสาว</v>
          </cell>
          <cell r="I1135" t="str">
            <v>รัตนาภรณ์</v>
          </cell>
          <cell r="J1135" t="str">
            <v>นามดี</v>
          </cell>
          <cell r="K1135" t="str">
            <v>1-5009-00106-51-8</v>
          </cell>
          <cell r="L1135" t="str">
            <v>ไชยปราการ</v>
          </cell>
          <cell r="M1135" t="str">
            <v>เชียงใหม่ 2</v>
          </cell>
          <cell r="N1135">
            <v>8</v>
          </cell>
          <cell r="O1135" t="str">
            <v>สินเชื่อธนาคารประชาชน</v>
          </cell>
          <cell r="P1135" t="str">
            <v>1.บุคคลค้ำประกัน</v>
          </cell>
          <cell r="Q1135">
            <v>127910.95</v>
          </cell>
          <cell r="R1135" t="str">
            <v>118,740.00</v>
          </cell>
          <cell r="S1135" t="str">
            <v xml:space="preserve"> จังหวัดฝาง</v>
          </cell>
          <cell r="T1135" t="str">
            <v>ผบ.394</v>
          </cell>
          <cell r="U1135">
            <v>2563</v>
          </cell>
          <cell r="V1135" t="str">
            <v>ผบ724</v>
          </cell>
          <cell r="W1135">
            <v>2563</v>
          </cell>
          <cell r="X1135">
            <v>3</v>
          </cell>
          <cell r="Y1135">
            <v>9</v>
          </cell>
          <cell r="Z1135">
            <v>2563</v>
          </cell>
          <cell r="BB1135" t="str">
            <v>สืบทรัพย์ (คำสั่ง 27/5/2567) // รายงานวันที่ 17/7/2567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นางสาวรัตนาภรณ์ นามดี</v>
          </cell>
          <cell r="BU1135">
            <v>883163011451</v>
          </cell>
          <cell r="BV1135" t="str">
            <v>1.นางสาวรัตนนาภรณ์ นามดี
2.นางสาวชฎาพร พานทอง
3.นายกมลพันธ์ ออกเปด
4.นางสาวโสรยา กาหลง
5.นายจิรวัฒน์ อ่อนตา</v>
          </cell>
          <cell r="BW1135" t="str">
            <v>จำเลยที่ 1
จำเลยที่ 2
คู่สมรสจำเลยที่ 2
จำเลยที่ 3
คู่สมรสจำเลยที่ 3</v>
          </cell>
          <cell r="BX1135" t="str">
            <v>1-5009-00106-51-8
1-5801-00057-98-9
1-5009-00089-83-4
1-5009-00108-30-8
1-5009-00108-49-9</v>
          </cell>
          <cell r="BY113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5" t="str">
            <v>พบ</v>
          </cell>
        </row>
        <row r="1136">
          <cell r="B1136">
            <v>2615</v>
          </cell>
          <cell r="C1136">
            <v>1132</v>
          </cell>
          <cell r="D1136">
            <v>19</v>
          </cell>
          <cell r="E1136">
            <v>1</v>
          </cell>
          <cell r="F1136">
            <v>2567</v>
          </cell>
          <cell r="G1136">
            <v>80027769317</v>
          </cell>
          <cell r="H1136" t="str">
            <v>นาง</v>
          </cell>
          <cell r="I1136" t="str">
            <v>พจนา</v>
          </cell>
          <cell r="J1136" t="str">
            <v>บุญสุทธิ์</v>
          </cell>
          <cell r="K1136" t="str">
            <v>3-5013-00759-12-7</v>
          </cell>
          <cell r="L1136" t="str">
            <v>เชียงใหม่</v>
          </cell>
          <cell r="M1136" t="str">
            <v>เชียงใหม่ 1</v>
          </cell>
          <cell r="N1136">
            <v>8</v>
          </cell>
          <cell r="O1136" t="str">
            <v>สินเชื่อธนาคารประชาชน</v>
          </cell>
          <cell r="P1136" t="str">
            <v>1.บุคคลค้ำประกัน</v>
          </cell>
          <cell r="Q1136" t="str">
            <v>173,364.51</v>
          </cell>
          <cell r="R1136" t="str">
            <v>152,068.00</v>
          </cell>
          <cell r="S1136" t="str">
            <v>แขวงเชียงใหม่</v>
          </cell>
          <cell r="T1136" t="str">
            <v>ผบ.12763</v>
          </cell>
          <cell r="U1136">
            <v>2559</v>
          </cell>
          <cell r="V1136" t="str">
            <v>ผบ.24</v>
          </cell>
          <cell r="W1136">
            <v>2560</v>
          </cell>
          <cell r="AA1136">
            <v>16</v>
          </cell>
          <cell r="AB1136">
            <v>1</v>
          </cell>
          <cell r="AC1136">
            <v>2560</v>
          </cell>
          <cell r="BB1136" t="str">
            <v>สืบครั้งที่ 1 5/6/2567//ลงผลวันที่ 8/6/2567//รายงานผลสืบทรัพย์11/6/2567//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นางพจนา บุญสุทธิ์</v>
          </cell>
          <cell r="BU1136">
            <v>0</v>
          </cell>
          <cell r="BV1136" t="str">
            <v>1.นางพจนา  บุญสุทธิ์
2.จ.อ.บวร  บุญสุทธิ์
3.นายบรรจง  ไชยวงศ์</v>
          </cell>
          <cell r="BW1136" t="str">
            <v>จำเลยที่ 1
คู่สมรสจำเลยที่ 1
จำเลยที่ 2</v>
          </cell>
          <cell r="BX1136" t="str">
            <v>3-5013-00759-12-7
3-5001-00516-22-0 
3-5019-00619-39-3</v>
          </cell>
          <cell r="BY113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CD1136" t="str">
            <v>นางพจนา บุญสุทธิ์</v>
          </cell>
        </row>
        <row r="1137">
          <cell r="B1137">
            <v>2616</v>
          </cell>
          <cell r="C1137">
            <v>1133</v>
          </cell>
          <cell r="D1137">
            <v>19</v>
          </cell>
          <cell r="E1137">
            <v>1</v>
          </cell>
          <cell r="F1137">
            <v>2567</v>
          </cell>
          <cell r="G1137">
            <v>800027495715</v>
          </cell>
          <cell r="H1137" t="str">
            <v>นางสาว</v>
          </cell>
          <cell r="I1137" t="str">
            <v xml:space="preserve">อัญชลินทร์ </v>
          </cell>
          <cell r="J1137" t="str">
            <v>ธนะปรียวัชร์</v>
          </cell>
          <cell r="K1137" t="str">
            <v>3-5804-00368-97-8</v>
          </cell>
          <cell r="L1137" t="str">
            <v>ถนนทิพย์เนตร</v>
          </cell>
          <cell r="M1137" t="str">
            <v>เชียงใหม่ 1</v>
          </cell>
          <cell r="N1137">
            <v>8</v>
          </cell>
          <cell r="O1137" t="str">
            <v>สินเชื่อธนาคารประชาชน</v>
          </cell>
          <cell r="P1137" t="str">
            <v>1.บุคคลค้ำประกัน</v>
          </cell>
          <cell r="Q1137" t="str">
            <v>162,126.18</v>
          </cell>
          <cell r="R1137" t="str">
            <v>137,480.00</v>
          </cell>
          <cell r="S1137" t="str">
            <v>แขวงเชียงใหม่</v>
          </cell>
          <cell r="T1137" t="str">
            <v>ผบ.12764</v>
          </cell>
          <cell r="U1137">
            <v>2559</v>
          </cell>
          <cell r="V1137" t="str">
            <v>ผบ.379</v>
          </cell>
          <cell r="W1137">
            <v>2560</v>
          </cell>
          <cell r="AA1137">
            <v>30</v>
          </cell>
          <cell r="AB1137">
            <v>1</v>
          </cell>
          <cell r="AC1137">
            <v>2560</v>
          </cell>
          <cell r="BB1137" t="str">
            <v>สืบทรัพย์ (คำสั่ง 19/1/67) // รายงานวันที่ (9/8/67)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นางสาวอัญชลินทร์  ธนะปรียวัชร์</v>
          </cell>
          <cell r="BU1137">
            <v>0</v>
          </cell>
          <cell r="BV1137" t="str">
            <v>1.นางสาวอัญชลินทร์ ธนะปรยวัชร์
2.นายยณรงค์ มะโนคำ
3.วาที่ร้อย เอกอโณทัย อบม
4นางธนพร อบทบ</v>
          </cell>
          <cell r="BW1137" t="str">
            <v>จำเลยที่ 1
คู๋สมรสจำเลยที่ 1
จำเลยที่ 2
คู่รสจำเลยที่ 2</v>
          </cell>
          <cell r="BX1137" t="str">
            <v>3-5804-00368-97-8
3-5005-00501-49-1
3-1601-01798-40-1
3-5804-00368-96-0</v>
          </cell>
          <cell r="BY1137"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CD1137" t="str">
            <v>นางสาวอัญชลินทร์  ธนะปรียวัชร์</v>
          </cell>
        </row>
        <row r="1138">
          <cell r="B1138">
            <v>2618</v>
          </cell>
          <cell r="C1138">
            <v>1134</v>
          </cell>
          <cell r="D1138">
            <v>26</v>
          </cell>
          <cell r="E1138">
            <v>6</v>
          </cell>
          <cell r="F1138">
            <v>2567</v>
          </cell>
          <cell r="G1138">
            <v>800085055963</v>
          </cell>
          <cell r="H1138" t="str">
            <v>นาง</v>
          </cell>
          <cell r="I1138" t="str">
            <v>ประนอม</v>
          </cell>
          <cell r="J1138" t="str">
            <v>วงศ์สูง</v>
          </cell>
          <cell r="K1138" t="str">
            <v>3-5401-00777-31-7</v>
          </cell>
          <cell r="L1138" t="str">
            <v>หนองหอย</v>
          </cell>
          <cell r="M1138" t="str">
            <v>เชียงใหม่ 1</v>
          </cell>
          <cell r="N1138">
            <v>8</v>
          </cell>
          <cell r="O1138" t="str">
            <v>สินเชื่อธนาคารประชาชน</v>
          </cell>
          <cell r="P1138" t="str">
            <v>1.บุคคลค้ำประกัน</v>
          </cell>
          <cell r="Q1138">
            <v>138520.07999999999</v>
          </cell>
          <cell r="R1138">
            <v>49642.17</v>
          </cell>
          <cell r="S1138" t="str">
            <v>แขวงเชียงใหม่</v>
          </cell>
          <cell r="T1138" t="str">
            <v>ผบE8960</v>
          </cell>
          <cell r="U1138">
            <v>2566</v>
          </cell>
          <cell r="V1138" t="str">
            <v>ผบE395</v>
          </cell>
          <cell r="W1138">
            <v>2567</v>
          </cell>
          <cell r="X1138">
            <v>22</v>
          </cell>
          <cell r="Y1138">
            <v>1</v>
          </cell>
          <cell r="Z1138">
            <v>2567</v>
          </cell>
          <cell r="BB1138" t="str">
            <v>สั่งสืบทรัพย์ 26/3/67//คัดสมรส13/5/67//รายงาน29/5/2567//</v>
          </cell>
          <cell r="BC1138">
            <v>600</v>
          </cell>
          <cell r="BD1138">
            <v>20</v>
          </cell>
          <cell r="BE1138">
            <v>6</v>
          </cell>
          <cell r="BF1138">
            <v>2568</v>
          </cell>
          <cell r="BG1138">
            <v>0</v>
          </cell>
          <cell r="BH1138" t="str">
            <v>-</v>
          </cell>
          <cell r="BI1138" t="str">
            <v>-</v>
          </cell>
          <cell r="BJ1138" t="str">
            <v>-</v>
          </cell>
          <cell r="BK1138">
            <v>0</v>
          </cell>
          <cell r="BL1138">
            <v>740</v>
          </cell>
          <cell r="BM1138">
            <v>0</v>
          </cell>
          <cell r="BN1138" t="str">
            <v/>
          </cell>
          <cell r="BO1138" t="str">
            <v/>
          </cell>
          <cell r="BP1138" t="str">
            <v/>
          </cell>
          <cell r="BQ1138" t="str">
            <v>-</v>
          </cell>
          <cell r="BR1138" t="str">
            <v>-</v>
          </cell>
          <cell r="BS1138" t="str">
            <v>-</v>
          </cell>
          <cell r="BT1138" t="str">
            <v>นางประนอม วงศ์สูง</v>
          </cell>
          <cell r="BU1138">
            <v>0</v>
          </cell>
          <cell r="BV1138" t="str">
            <v>1.นางประนอม วงศ์สูง
2.นางสาวพัศชนันท์ อุ่นอารมย์</v>
          </cell>
          <cell r="BW1138" t="str">
            <v xml:space="preserve">จำเลยที่ 1
จำเลยที่ 2 
</v>
          </cell>
          <cell r="BX1138" t="str">
            <v>3-5401-00777-31-7
1-5499-00140-37-4</v>
          </cell>
          <cell r="BY1138" t="str">
            <v>- ไม่พบว่ามีกรรมสิทธิ์ในที่ดิน อ.สบเมย จ.จังหวัดแม่ฮ่องสอน
-พบว่ามีกรรมสิทธิ์ในที่ดินโฉนดเลขที่ 37107 ต.หนองหอย อ.เมืองเชียงใหม่ จ.จังหวัดเชียงใหม่ (ติดจำนอง)
-พบว่ามีกรรมสิทธิ์ในที่ดินโฉนดเลขที่ 37107 ต.หนองหอย อ.เมืองเชียงใหม่ จ.จังหวัดเชียงใหม่ (สินสมรส)</v>
          </cell>
          <cell r="BZ1138" t="str">
            <v>พบ</v>
          </cell>
          <cell r="CB1138">
            <v>2</v>
          </cell>
        </row>
        <row r="1139">
          <cell r="B1139">
            <v>2619</v>
          </cell>
          <cell r="C1139">
            <v>1135</v>
          </cell>
          <cell r="D1139">
            <v>20</v>
          </cell>
          <cell r="E1139">
            <v>1</v>
          </cell>
          <cell r="F1139">
            <v>2566</v>
          </cell>
          <cell r="G1139">
            <v>800094137182</v>
          </cell>
          <cell r="H1139" t="str">
            <v>นางสาว</v>
          </cell>
          <cell r="I1139" t="str">
            <v>อุไรวรรณ</v>
          </cell>
          <cell r="J1139" t="str">
            <v>เปี้ยกันทา</v>
          </cell>
          <cell r="K1139" t="str">
            <v>3-5012-00116-05-4</v>
          </cell>
          <cell r="L1139" t="str">
            <v>หางดง</v>
          </cell>
          <cell r="M1139" t="str">
            <v>เชียงใหม่ 3</v>
          </cell>
          <cell r="N1139">
            <v>8</v>
          </cell>
          <cell r="O1139" t="str">
            <v>สินเชื่อธนาคารประชาชน</v>
          </cell>
          <cell r="P1139" t="str">
            <v>1.บุคคลค้ำประกัน</v>
          </cell>
          <cell r="Q1139" t="str">
            <v>50,000.00</v>
          </cell>
          <cell r="S1139" t="str">
            <v>แขวงเชียงใหม่</v>
          </cell>
          <cell r="T1139" t="str">
            <v>ผบE7484</v>
          </cell>
          <cell r="U1139">
            <v>2565</v>
          </cell>
          <cell r="V1139" t="str">
            <v>ผบE5214</v>
          </cell>
          <cell r="W1139">
            <v>2565</v>
          </cell>
          <cell r="X1139">
            <v>25</v>
          </cell>
          <cell r="Y1139">
            <v>10</v>
          </cell>
          <cell r="Z1139">
            <v>2565</v>
          </cell>
          <cell r="BB1139" t="str">
            <v>สืบทรัพย์ 21/05/67//ลงผล 23/5/67//รายงานผล24/5/67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นางสาวอุไรวรรณ เปี้ยกันทา</v>
          </cell>
          <cell r="BU1139">
            <v>0</v>
          </cell>
          <cell r="BV1139" t="str">
            <v>1.นางสาวอุไรวรรณ เปี้ยกันทา
2.นายจิรวัฒน์ สิงห์หอม
3. นางสาวตุ๊กตา คันธะจันทร์</v>
          </cell>
          <cell r="BW1139" t="str">
            <v xml:space="preserve">จำเลยที่ 1
จำเลยที่ 2
จำเลยที่ 3
</v>
          </cell>
          <cell r="BX1139" t="str">
            <v xml:space="preserve">3-5012-0116-05-4
5-5015-00019-18-2
1-1299-00294-30-8
</v>
          </cell>
          <cell r="BY1139" t="str">
            <v>-ไม่พบว่ามีกรรมสิทธิ์ในที่ดิน อ.หางดง จ.เชียงใหม่</v>
          </cell>
          <cell r="BZ1139" t="str">
            <v>ไม่พบ</v>
          </cell>
          <cell r="CB1139">
            <v>3</v>
          </cell>
          <cell r="CD1139" t="str">
            <v>นางสาวอุไรวรรณ เปี้ยกันทา</v>
          </cell>
        </row>
        <row r="1140">
          <cell r="B1140">
            <v>2620</v>
          </cell>
          <cell r="C1140">
            <v>1136</v>
          </cell>
          <cell r="G1140">
            <v>800086238386</v>
          </cell>
          <cell r="H1140" t="str">
            <v>นาย</v>
          </cell>
          <cell r="I1140" t="str">
            <v>ประสพโชค</v>
          </cell>
          <cell r="J1140" t="str">
            <v>ตุ้ยดง</v>
          </cell>
          <cell r="K1140" t="str">
            <v>1-5099-00842-95-6</v>
          </cell>
          <cell r="L1140" t="str">
            <v>บิ๊กซี หางดง</v>
          </cell>
          <cell r="M1140" t="str">
            <v>เชียงใหม่ 3</v>
          </cell>
          <cell r="N1140">
            <v>8</v>
          </cell>
          <cell r="O1140" t="str">
            <v>สินเชื่อธนาคารประชาชน</v>
          </cell>
          <cell r="S1140" t="str">
            <v>แขวงเชียงใหม่</v>
          </cell>
          <cell r="T1140" t="str">
            <v>ผบE331</v>
          </cell>
          <cell r="U1140">
            <v>2566</v>
          </cell>
          <cell r="V1140" t="str">
            <v>ผบE3539</v>
          </cell>
          <cell r="W1140">
            <v>2566</v>
          </cell>
          <cell r="AA1140">
            <v>23</v>
          </cell>
          <cell r="AB1140">
            <v>5</v>
          </cell>
          <cell r="AC1140">
            <v>2566</v>
          </cell>
          <cell r="BB1140" t="str">
            <v>สืบทรัพย์ 27/05/67//ลงผล 5/6/67//รายงานผลสืบทรัพย์11/6/2567//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นายประสพโชค ตุ้ยดง</v>
          </cell>
          <cell r="BU1140">
            <v>0</v>
          </cell>
          <cell r="BV1140" t="str">
            <v>1.นายประสพโชค ตุ้ยดง
2.นายธนพัฒน์  พรรณะ
3.นางสาวพิมพกานต์ ลำคำหรือพรรณะ</v>
          </cell>
          <cell r="BW1140" t="str">
            <v>จำเลยที่ 1
จำเลยที่ 2
คู่สมรสจำเลยที่ 2</v>
          </cell>
          <cell r="BX1140" t="str">
            <v>1-5099-00842-95-6
1-5099-01211-44-5
1-5506-00060-61-0</v>
          </cell>
          <cell r="BY1140" t="e">
            <v>#NAME?</v>
          </cell>
          <cell r="CD1140" t="str">
            <v>นายประสพโชค ตุ้ยดง</v>
          </cell>
        </row>
        <row r="1141">
          <cell r="B1141">
            <v>2621</v>
          </cell>
          <cell r="C1141">
            <v>1137</v>
          </cell>
          <cell r="G1141">
            <v>800094936146</v>
          </cell>
          <cell r="H1141" t="str">
            <v>นาง</v>
          </cell>
          <cell r="I1141" t="str">
            <v xml:space="preserve">จันทร์ดี </v>
          </cell>
          <cell r="J1141" t="str">
            <v>ทำสวน</v>
          </cell>
          <cell r="K1141" t="str">
            <v>3-5015-00136-11-5</v>
          </cell>
          <cell r="L1141" t="str">
            <v>บิ๊กซี หางดง</v>
          </cell>
          <cell r="M1141" t="str">
            <v>เชียงใหม่ 3</v>
          </cell>
          <cell r="N1141">
            <v>8</v>
          </cell>
          <cell r="S1141" t="str">
            <v>แขวงเชียงใหม่</v>
          </cell>
          <cell r="T1141" t="str">
            <v>ผบE323</v>
          </cell>
          <cell r="U1141">
            <v>2566</v>
          </cell>
          <cell r="V1141" t="str">
            <v>ผบE2298</v>
          </cell>
          <cell r="W1141">
            <v>2566</v>
          </cell>
          <cell r="X1141">
            <v>24</v>
          </cell>
          <cell r="Y1141">
            <v>4</v>
          </cell>
          <cell r="Z1141">
            <v>2566</v>
          </cell>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นางจันทร์ดี  ทำสวน</v>
          </cell>
          <cell r="BU1141">
            <v>0</v>
          </cell>
          <cell r="BV1141" t="str">
            <v>1.นางจันทร์ดี ทำสวน
2.นายนันท์พิพัฒน์ สุจริต</v>
          </cell>
          <cell r="BW1141" t="str">
            <v>จำเลยที่ 1
จำเลยที่ 2</v>
          </cell>
          <cell r="BX1141" t="str">
            <v xml:space="preserve">3-5015-00136-11-5
3-5015-00136-13-1
</v>
          </cell>
          <cell r="BY1141" t="str">
            <v xml:space="preserve">-ไม่พบว่ามีกรรมสิทธิ์ในที่ดิน อ.หางดง จ.เชียงใหม่ 
-ไม่พบว่ามีกรรมสิทธิ์ในที่ดิน อ.หางดง จ.เชียงใหม่ </v>
          </cell>
          <cell r="BZ1141" t="str">
            <v>ไม่พบ</v>
          </cell>
          <cell r="CB1141">
            <v>2</v>
          </cell>
          <cell r="CD1141" t="str">
            <v>นางจันทร์ดี  ทำสวน</v>
          </cell>
        </row>
        <row r="1142">
          <cell r="B1142">
            <v>2622</v>
          </cell>
          <cell r="C1142">
            <v>1138</v>
          </cell>
          <cell r="H1142" t="str">
            <v>นางสาว</v>
          </cell>
          <cell r="I1142" t="str">
            <v>จุฑามาศ</v>
          </cell>
          <cell r="J1142" t="str">
            <v>ปุดตา</v>
          </cell>
          <cell r="K1142" t="str">
            <v>1-5099-01257-21-6</v>
          </cell>
          <cell r="L1142" t="str">
            <v>บิ๊กซี หางดง</v>
          </cell>
          <cell r="M1142" t="str">
            <v>เชียงใหม่ 3</v>
          </cell>
          <cell r="N1142">
            <v>8</v>
          </cell>
          <cell r="S1142" t="str">
            <v>แขวงเชียงใหม่</v>
          </cell>
          <cell r="T1142" t="str">
            <v>ผบE379</v>
          </cell>
          <cell r="U1142">
            <v>2566</v>
          </cell>
          <cell r="V1142" t="str">
            <v>ผบE2332</v>
          </cell>
          <cell r="W1142">
            <v>2566</v>
          </cell>
          <cell r="X1142">
            <v>24</v>
          </cell>
          <cell r="Y1142">
            <v>4</v>
          </cell>
          <cell r="Z1142">
            <v>2566</v>
          </cell>
          <cell r="BB1142" t="str">
            <v>ลงผล31/5/67</v>
          </cell>
          <cell r="BC1142" t="str">
            <v/>
          </cell>
          <cell r="BD1142" t="str">
            <v/>
          </cell>
          <cell r="BE1142" t="str">
            <v/>
          </cell>
          <cell r="BF1142" t="str">
            <v/>
          </cell>
          <cell r="BG1142" t="str">
            <v/>
          </cell>
          <cell r="BH1142" t="str">
            <v/>
          </cell>
          <cell r="BI1142" t="str">
            <v/>
          </cell>
          <cell r="BJ1142" t="str">
            <v/>
          </cell>
          <cell r="BK1142" t="str">
            <v/>
          </cell>
          <cell r="BL1142" t="str">
            <v/>
          </cell>
          <cell r="BM1142" t="str">
            <v/>
          </cell>
          <cell r="BN1142" t="str">
            <v/>
          </cell>
          <cell r="BO1142" t="str">
            <v/>
          </cell>
          <cell r="BP1142" t="str">
            <v/>
          </cell>
          <cell r="BQ1142" t="str">
            <v/>
          </cell>
          <cell r="BR1142" t="str">
            <v/>
          </cell>
          <cell r="BS1142" t="str">
            <v/>
          </cell>
          <cell r="BT1142" t="str">
            <v>นางสาวจุฑามาศ ปุดตา</v>
          </cell>
          <cell r="BU1142">
            <v>0</v>
          </cell>
          <cell r="BV1142" t="str">
            <v>1.นางสาวจุฑามาศ ปุดตา</v>
          </cell>
          <cell r="BW1142" t="str">
            <v>จำเลยที่ 1</v>
          </cell>
          <cell r="BX1142" t="str">
            <v>1-5099-01257-21-6</v>
          </cell>
          <cell r="BY1142" t="str">
            <v>-ไม่พบว่ามีกรรมสิทธิ์ในที่ดิน อ.สารภี จ.เชียงใหม่</v>
          </cell>
          <cell r="BZ1142" t="str">
            <v>ไม่พบ</v>
          </cell>
          <cell r="CB1142">
            <v>1</v>
          </cell>
          <cell r="CD1142" t="str">
            <v>นางสาวจุฑามาศ ปุดตา</v>
          </cell>
        </row>
        <row r="1143">
          <cell r="B1143">
            <v>2623</v>
          </cell>
          <cell r="C1143">
            <v>1139</v>
          </cell>
          <cell r="G1143">
            <v>800097784568</v>
          </cell>
          <cell r="H1143" t="str">
            <v>นางสาว</v>
          </cell>
          <cell r="I1143" t="str">
            <v>ลิขิตตา</v>
          </cell>
          <cell r="J1143" t="str">
            <v>มุ่งหมาย</v>
          </cell>
          <cell r="K1143" t="str">
            <v>3-5006-00445-41-1</v>
          </cell>
          <cell r="L1143" t="str">
            <v>บิ๊กซี หางดง</v>
          </cell>
          <cell r="M1143" t="str">
            <v>เชียงใหม่ 3</v>
          </cell>
          <cell r="N1143">
            <v>8</v>
          </cell>
          <cell r="S1143" t="str">
            <v>แขวงเชียงใหม่</v>
          </cell>
          <cell r="T1143" t="str">
            <v>ผบE1895</v>
          </cell>
          <cell r="U1143">
            <v>2566</v>
          </cell>
          <cell r="V1143" t="str">
            <v>ผบE3378</v>
          </cell>
          <cell r="W1143">
            <v>2566</v>
          </cell>
          <cell r="X1143">
            <v>19</v>
          </cell>
          <cell r="Y1143">
            <v>5</v>
          </cell>
          <cell r="Z1143">
            <v>2566</v>
          </cell>
          <cell r="BB1143" t="str">
            <v>สืบครั้งที่ 1 31/5/2567//ลงผลสืบทรัพย์5/6/2567//รายงานผลสืบทรัพย์11/6/2567//</v>
          </cell>
          <cell r="BC1143">
            <v>900</v>
          </cell>
          <cell r="BD1143">
            <v>17</v>
          </cell>
          <cell r="BE1143">
            <v>1</v>
          </cell>
          <cell r="BF1143">
            <v>2568</v>
          </cell>
          <cell r="BG1143">
            <v>0</v>
          </cell>
          <cell r="BH1143" t="str">
            <v>-</v>
          </cell>
          <cell r="BI1143" t="str">
            <v>-</v>
          </cell>
          <cell r="BJ1143" t="str">
            <v>-</v>
          </cell>
          <cell r="BK1143">
            <v>0</v>
          </cell>
          <cell r="BL1143">
            <v>1145</v>
          </cell>
          <cell r="BM1143">
            <v>0</v>
          </cell>
          <cell r="BN1143" t="str">
            <v/>
          </cell>
          <cell r="BO1143" t="str">
            <v/>
          </cell>
          <cell r="BP1143" t="str">
            <v/>
          </cell>
          <cell r="BQ1143" t="str">
            <v>-</v>
          </cell>
          <cell r="BR1143" t="str">
            <v>-</v>
          </cell>
          <cell r="BS1143" t="str">
            <v>-</v>
          </cell>
          <cell r="BT1143" t="str">
            <v>นางสาวลิขิตตา มุ่งหมาย</v>
          </cell>
          <cell r="BU1143">
            <v>0</v>
          </cell>
          <cell r="BV1143" t="str">
            <v>1.นางสาวลิขิตตา  มุ่งหมาย
2.นายสมศักดิ์  ปาละหมู่
3.นายประจักษ์  พงศ์แหงม</v>
          </cell>
          <cell r="BW1143" t="str">
            <v>จำเลยที่ 1
คู่สมรสจำเลยที่ 1
จำเลยที่ 2</v>
          </cell>
          <cell r="BX1143" t="str">
            <v>3-5006-00445-41-1
3-5016-00052-41-0
3-5016-00727-55-6</v>
          </cell>
          <cell r="BY1143"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CD1143" t="str">
            <v>นางสาวลิขิตตา มุ่งหมาย</v>
          </cell>
        </row>
        <row r="1144">
          <cell r="B1144">
            <v>2624</v>
          </cell>
          <cell r="C1144">
            <v>1140</v>
          </cell>
          <cell r="G1144">
            <v>800122807012</v>
          </cell>
          <cell r="H1144" t="str">
            <v>นาย</v>
          </cell>
          <cell r="I1144" t="str">
            <v>อนุพงค์</v>
          </cell>
          <cell r="J1144" t="str">
            <v>ต่อมคำ</v>
          </cell>
          <cell r="K1144" t="str">
            <v>1-5099-01445-08-0</v>
          </cell>
          <cell r="L1144" t="str">
            <v>บิ๊กซี หางดง</v>
          </cell>
          <cell r="M1144" t="str">
            <v>เชียงใหม่ 3</v>
          </cell>
          <cell r="N1144">
            <v>8</v>
          </cell>
          <cell r="S1144" t="str">
            <v>แขวงเชียงใหม่</v>
          </cell>
          <cell r="T1144" t="str">
            <v>ผบE326</v>
          </cell>
          <cell r="U1144">
            <v>2566</v>
          </cell>
          <cell r="V1144" t="str">
            <v>ผบE2299</v>
          </cell>
          <cell r="W1144">
            <v>2566</v>
          </cell>
          <cell r="X1144">
            <v>24</v>
          </cell>
          <cell r="Y1144">
            <v>4</v>
          </cell>
          <cell r="Z1144">
            <v>2566</v>
          </cell>
          <cell r="BC1144">
            <v>300</v>
          </cell>
          <cell r="BD1144">
            <v>26</v>
          </cell>
          <cell r="BE1144">
            <v>3</v>
          </cell>
          <cell r="BF1144">
            <v>2568</v>
          </cell>
          <cell r="BG1144">
            <v>0</v>
          </cell>
          <cell r="BH1144" t="str">
            <v>-</v>
          </cell>
          <cell r="BI1144" t="str">
            <v>-</v>
          </cell>
          <cell r="BJ1144" t="str">
            <v>-</v>
          </cell>
          <cell r="BK1144">
            <v>0</v>
          </cell>
          <cell r="BL1144">
            <v>260</v>
          </cell>
          <cell r="BM1144">
            <v>0</v>
          </cell>
          <cell r="BN1144" t="str">
            <v/>
          </cell>
          <cell r="BO1144" t="str">
            <v/>
          </cell>
          <cell r="BP1144" t="str">
            <v/>
          </cell>
          <cell r="BQ1144" t="str">
            <v>-</v>
          </cell>
          <cell r="BR1144" t="str">
            <v>-</v>
          </cell>
          <cell r="BS1144" t="str">
            <v>-</v>
          </cell>
          <cell r="BT1144" t="str">
            <v>นายอนุพงค์ ต่อมคำ</v>
          </cell>
          <cell r="BU1144">
            <v>0</v>
          </cell>
          <cell r="BV1144" t="str">
            <v>1.นายอนุพงศ์ ต่อมคำ</v>
          </cell>
          <cell r="BW1144" t="str">
            <v>จำเลยที่ 1</v>
          </cell>
          <cell r="BX1144" t="str">
            <v>1-5099-01445-08-0</v>
          </cell>
          <cell r="BY1144" t="str">
            <v>-ไม่พบว่ามีกรรมสิทธิ์ในที่ดิน อ.หางดง จ.เชียงใหม่</v>
          </cell>
          <cell r="BZ1144" t="str">
            <v>ไม่พบ</v>
          </cell>
          <cell r="CB1144">
            <v>1</v>
          </cell>
          <cell r="CD1144" t="str">
            <v>นายอนุพงค์ ต่อมคำ</v>
          </cell>
        </row>
        <row r="1145">
          <cell r="B1145">
            <v>2625</v>
          </cell>
          <cell r="C1145">
            <v>1141</v>
          </cell>
          <cell r="G1145">
            <v>800122181962</v>
          </cell>
          <cell r="H1145" t="str">
            <v>นาย</v>
          </cell>
          <cell r="I1145" t="str">
            <v>ปราณนต์</v>
          </cell>
          <cell r="J1145" t="str">
            <v>หน่ออินตา</v>
          </cell>
          <cell r="K1145" t="str">
            <v>1-5053-00022-76-8</v>
          </cell>
          <cell r="L1145" t="str">
            <v>บิ๊กซี หางดง</v>
          </cell>
          <cell r="M1145" t="str">
            <v>เชียงใหม่ 3</v>
          </cell>
          <cell r="N1145">
            <v>8</v>
          </cell>
          <cell r="S1145" t="str">
            <v>แขวงเชียงใหม่</v>
          </cell>
          <cell r="T1145" t="str">
            <v>ผบE328</v>
          </cell>
          <cell r="U1145">
            <v>2566</v>
          </cell>
          <cell r="V1145" t="str">
            <v>ผบE2331</v>
          </cell>
          <cell r="W1145">
            <v>2566</v>
          </cell>
          <cell r="X1145">
            <v>24</v>
          </cell>
          <cell r="Y1145">
            <v>4</v>
          </cell>
          <cell r="Z1145">
            <v>2566</v>
          </cell>
          <cell r="BB1145" t="str">
            <v>ลงผล31/5/67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นายปราณนต์ หน่ออินตา</v>
          </cell>
          <cell r="BU1145">
            <v>0</v>
          </cell>
          <cell r="BV1145" t="str">
            <v>1.นายปราณนต์ หน่ออินตา
2.นางสาวอภิสรา ตันตะปาล</v>
          </cell>
          <cell r="BW1145" t="str">
            <v>จำเลยที่ 1
จำเลยที่ 2</v>
          </cell>
          <cell r="BX1145" t="str">
            <v>1-5053-00022-76-8
1-1007-01947-53-2</v>
          </cell>
          <cell r="BY1145"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5" t="str">
            <v>ไม่พบ</v>
          </cell>
          <cell r="CB1145">
            <v>2</v>
          </cell>
          <cell r="CD1145" t="str">
            <v>นายปราณนต์ หน่ออินตา</v>
          </cell>
        </row>
        <row r="1146">
          <cell r="B1146">
            <v>2626</v>
          </cell>
          <cell r="C1146">
            <v>1142</v>
          </cell>
          <cell r="G1146">
            <v>800123043641</v>
          </cell>
          <cell r="H1146" t="str">
            <v>นางสาว</v>
          </cell>
          <cell r="I1146" t="str">
            <v>นงเยาว์</v>
          </cell>
          <cell r="J1146" t="str">
            <v>โพธานารักษ์</v>
          </cell>
          <cell r="K1146" t="str">
            <v>3-5001-00189-25-3</v>
          </cell>
          <cell r="L1146" t="str">
            <v>บิ๊กซี หางดง</v>
          </cell>
          <cell r="M1146" t="str">
            <v>เชียงใหม่ 3</v>
          </cell>
          <cell r="N1146">
            <v>8</v>
          </cell>
          <cell r="S1146" t="str">
            <v>แขวงเชียงใหม่</v>
          </cell>
          <cell r="T1146" t="str">
            <v>ผบE383</v>
          </cell>
          <cell r="U1146">
            <v>2566</v>
          </cell>
          <cell r="V1146" t="str">
            <v>ผบE2280</v>
          </cell>
          <cell r="W1146">
            <v>2566</v>
          </cell>
          <cell r="AA1146">
            <v>24</v>
          </cell>
          <cell r="AB1146">
            <v>4</v>
          </cell>
          <cell r="AC1146">
            <v>2566</v>
          </cell>
          <cell r="BB1146" t="str">
            <v>สืบทรัพย์วันที่ 24/5/2567// ลงผลสืบวันที่ 5/6/2567//รายงานผลสืบทรัพย์11/6/2567//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นางสาวนงเยาว์ โพธานารักษ์</v>
          </cell>
          <cell r="BU1146">
            <v>0</v>
          </cell>
          <cell r="BV1146" t="str">
            <v>1.นางสาวนงเยาว์  โพธานารักษ์</v>
          </cell>
          <cell r="BW1146" t="str">
            <v>จำเลย</v>
          </cell>
          <cell r="BX1146" t="str">
            <v>3-5001-00189-25-3</v>
          </cell>
          <cell r="BY1146"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CD1146" t="str">
            <v>นางสาวนงเยาว์ โพธานารักษ์</v>
          </cell>
        </row>
        <row r="1147">
          <cell r="B1147">
            <v>2627</v>
          </cell>
          <cell r="C1147">
            <v>1143</v>
          </cell>
          <cell r="G1147">
            <v>800081828736</v>
          </cell>
          <cell r="H1147" t="str">
            <v>นาย</v>
          </cell>
          <cell r="I1147" t="str">
            <v>สุรวัช</v>
          </cell>
          <cell r="J1147" t="str">
            <v>ฟ้ากุศล</v>
          </cell>
          <cell r="K1147" t="str">
            <v>3-5001-00189-25-4</v>
          </cell>
          <cell r="L1147" t="str">
            <v>มีโชคพลาซ่า</v>
          </cell>
          <cell r="M1147" t="str">
            <v>เชียงใหม่ 2</v>
          </cell>
          <cell r="N1147">
            <v>8</v>
          </cell>
          <cell r="S1147" t="str">
            <v>จังหวัดฮอด</v>
          </cell>
          <cell r="T1147" t="str">
            <v>ผบE203</v>
          </cell>
          <cell r="U1147">
            <v>2566</v>
          </cell>
          <cell r="V1147" t="str">
            <v>ผบE566</v>
          </cell>
          <cell r="W1147">
            <v>2566</v>
          </cell>
          <cell r="X1147">
            <v>1</v>
          </cell>
          <cell r="Y1147">
            <v>6</v>
          </cell>
          <cell r="Z1147">
            <v>2566</v>
          </cell>
          <cell r="BB1147" t="str">
            <v>สืบแล้ว รายงานผล 25/6/2567</v>
          </cell>
          <cell r="BC1147">
            <v>1200</v>
          </cell>
          <cell r="BD1147">
            <v>25</v>
          </cell>
          <cell r="BE1147">
            <v>6</v>
          </cell>
          <cell r="BF1147">
            <v>2568</v>
          </cell>
          <cell r="BG1147">
            <v>0</v>
          </cell>
          <cell r="BH1147" t="str">
            <v>-</v>
          </cell>
          <cell r="BI1147" t="str">
            <v>-</v>
          </cell>
          <cell r="BJ1147" t="str">
            <v>-</v>
          </cell>
          <cell r="BK1147">
            <v>0</v>
          </cell>
          <cell r="BL1147">
            <v>1170</v>
          </cell>
          <cell r="BM1147">
            <v>0</v>
          </cell>
          <cell r="BN1147" t="str">
            <v/>
          </cell>
          <cell r="BO1147" t="str">
            <v/>
          </cell>
          <cell r="BP1147" t="str">
            <v/>
          </cell>
          <cell r="BQ1147" t="str">
            <v>-</v>
          </cell>
          <cell r="BR1147" t="str">
            <v>-</v>
          </cell>
          <cell r="BS1147" t="str">
            <v>-</v>
          </cell>
          <cell r="BT1147" t="str">
            <v>นายสุรวัช ฟ้ากุศล</v>
          </cell>
          <cell r="BU1147">
            <v>0</v>
          </cell>
          <cell r="BV1147" t="str">
            <v xml:space="preserve">1.นายสุรวัช  ฟ้ากุศล
2.นายณัชพัฒน์ศักย์  โกไศยกานนท์
3.นายทิวากร  ปัญจริง
4.นางสาวศิริพร  พรหมมะ
</v>
          </cell>
          <cell r="BW1147" t="str">
            <v>จำเลยที่ 1
จำเลยที่ 2
จำเลยที่ 3
คู่สมรสจำเลยที่ 3</v>
          </cell>
          <cell r="BX1147" t="str">
            <v xml:space="preserve">5-5018-01086-58-0
5-5099-00075-91-5
1-5099-00085-56-0
1-5099-00070-36-8
</v>
          </cell>
          <cell r="BY1147"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CB1147">
            <v>4</v>
          </cell>
          <cell r="CD1147" t="str">
            <v>นายสุรวัช ฟ้ากุศล</v>
          </cell>
        </row>
        <row r="1148">
          <cell r="B1148">
            <v>2628</v>
          </cell>
          <cell r="C1148">
            <v>1144</v>
          </cell>
          <cell r="G1148">
            <v>800130282687</v>
          </cell>
          <cell r="H1148" t="str">
            <v>นางสาว</v>
          </cell>
          <cell r="I1148" t="str">
            <v>จุฑามาศ</v>
          </cell>
          <cell r="J1148" t="str">
            <v>แก้วภา</v>
          </cell>
          <cell r="K1148" t="str">
            <v>1-5009-00200-74-3</v>
          </cell>
          <cell r="L1148" t="str">
            <v>ฝาง</v>
          </cell>
          <cell r="M1148" t="str">
            <v>เชียงใหม่ 2</v>
          </cell>
          <cell r="N1148">
            <v>8</v>
          </cell>
          <cell r="S1148" t="str">
            <v>จังหวัดฝาง</v>
          </cell>
          <cell r="T1148" t="str">
            <v>ผบE1241</v>
          </cell>
          <cell r="U1148">
            <v>2566</v>
          </cell>
          <cell r="V1148" t="str">
            <v>ผบE1473</v>
          </cell>
          <cell r="W1148">
            <v>2566</v>
          </cell>
          <cell r="AA1148">
            <v>28</v>
          </cell>
          <cell r="AB1148">
            <v>11</v>
          </cell>
          <cell r="AC1148">
            <v>2566</v>
          </cell>
          <cell r="BB1148" t="str">
            <v>สืบแล้ว รายงานผล 25/6/2567</v>
          </cell>
          <cell r="BC1148">
            <v>900</v>
          </cell>
          <cell r="BD1148">
            <v>19</v>
          </cell>
          <cell r="BE1148">
            <v>3</v>
          </cell>
          <cell r="BF1148">
            <v>2568</v>
          </cell>
          <cell r="BG1148">
            <v>0</v>
          </cell>
          <cell r="BH1148" t="str">
            <v>-</v>
          </cell>
          <cell r="BI1148" t="str">
            <v>-</v>
          </cell>
          <cell r="BJ1148" t="str">
            <v>-</v>
          </cell>
          <cell r="BK1148">
            <v>0</v>
          </cell>
          <cell r="BL1148">
            <v>1135</v>
          </cell>
          <cell r="BM1148">
            <v>0</v>
          </cell>
          <cell r="BN1148" t="str">
            <v/>
          </cell>
          <cell r="BO1148" t="str">
            <v/>
          </cell>
          <cell r="BP1148" t="str">
            <v/>
          </cell>
          <cell r="BQ1148" t="str">
            <v>-</v>
          </cell>
          <cell r="BR1148" t="str">
            <v>-</v>
          </cell>
          <cell r="BS1148" t="str">
            <v>-</v>
          </cell>
          <cell r="BT1148" t="str">
            <v>นางสาวจุฑามาศ แก้วภา</v>
          </cell>
          <cell r="BU1148">
            <v>0</v>
          </cell>
          <cell r="BV1148" t="str">
            <v xml:space="preserve">1.นางสาวจุฑามาศ  แก้วภา
2.นางอมรรัตน์  สิริรักษ์
3.นายอรรถพล  สิริรรักษ์
</v>
          </cell>
          <cell r="BW1148" t="str">
            <v xml:space="preserve">จำเลยที่ 1
จำเลยที่ 2
คู่สมรสจำเลยที่ 2
</v>
          </cell>
          <cell r="BX1148" t="str">
            <v>1-5009-00200-74-3
1-5099-01700-42-0
1-5101-00212-48-8</v>
          </cell>
          <cell r="BY1148"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CB1148">
            <v>3</v>
          </cell>
          <cell r="CD1148" t="str">
            <v>นางสาวจุฑามาศ แก้วภา</v>
          </cell>
        </row>
        <row r="1149">
          <cell r="B1149">
            <v>2629</v>
          </cell>
          <cell r="C1149">
            <v>1145</v>
          </cell>
          <cell r="G1149">
            <v>800070648285</v>
          </cell>
          <cell r="H1149" t="str">
            <v>นาย</v>
          </cell>
          <cell r="I1149" t="str">
            <v>สิงหลกะ</v>
          </cell>
          <cell r="J1149" t="str">
            <v>สืบท้าว</v>
          </cell>
          <cell r="K1149" t="str">
            <v>1 3503 00049 10 8</v>
          </cell>
          <cell r="L1149" t="str">
            <v>ไชยปราการ</v>
          </cell>
          <cell r="M1149" t="str">
            <v>เชียงใหม่ 2</v>
          </cell>
          <cell r="N1149">
            <v>8</v>
          </cell>
          <cell r="S1149" t="str">
            <v>แขวงเชียงใหม่</v>
          </cell>
          <cell r="T1149" t="str">
            <v>ผบE55</v>
          </cell>
          <cell r="U1149">
            <v>2566</v>
          </cell>
          <cell r="V1149" t="str">
            <v>ผบE1812</v>
          </cell>
          <cell r="W1149">
            <v>2566</v>
          </cell>
          <cell r="AA1149">
            <v>13</v>
          </cell>
          <cell r="AB1149">
            <v>3</v>
          </cell>
          <cell r="AC1149">
            <v>2566</v>
          </cell>
          <cell r="BB1149" t="str">
            <v>สืบแล้ว รายงานผลสืบ 5/7/2567</v>
          </cell>
          <cell r="BC1149" t="str">
            <v/>
          </cell>
          <cell r="BD1149" t="str">
            <v/>
          </cell>
          <cell r="BE1149" t="str">
            <v/>
          </cell>
          <cell r="BF1149" t="str">
            <v/>
          </cell>
          <cell r="BG1149" t="str">
            <v/>
          </cell>
          <cell r="BH1149" t="str">
            <v/>
          </cell>
          <cell r="BI1149" t="str">
            <v/>
          </cell>
          <cell r="BJ1149" t="str">
            <v/>
          </cell>
          <cell r="BK1149" t="str">
            <v/>
          </cell>
          <cell r="BL1149" t="str">
            <v/>
          </cell>
          <cell r="BM1149" t="str">
            <v/>
          </cell>
          <cell r="BN1149" t="str">
            <v/>
          </cell>
          <cell r="BO1149" t="str">
            <v/>
          </cell>
          <cell r="BP1149" t="str">
            <v/>
          </cell>
          <cell r="BQ1149" t="str">
            <v/>
          </cell>
          <cell r="BR1149" t="str">
            <v/>
          </cell>
          <cell r="BS1149" t="str">
            <v/>
          </cell>
          <cell r="BT1149" t="str">
            <v>นายสิงหลกะ สืบท้าว</v>
          </cell>
          <cell r="BU1149">
            <v>0</v>
          </cell>
          <cell r="BV1149"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9" t="str">
            <v>จำเลยที่ 1
คู่สมรสจำเลยที่ 1
จำเลยที่ 2
คู่สมรสจำเลยที่ 2
จำเลยที่ 3</v>
          </cell>
          <cell r="BX1149" t="str">
            <v>1-3503-00049-10-8
1-5003-00056-35-8
3-4106-00140-17-3
3-5101-00426-14-0
1-5009-00027-91-0</v>
          </cell>
          <cell r="BY1149"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CB1149">
            <v>5</v>
          </cell>
          <cell r="CD1149" t="str">
            <v>นายสิงหลกะ สืบท้าว</v>
          </cell>
        </row>
        <row r="1150">
          <cell r="B1150">
            <v>2630</v>
          </cell>
          <cell r="C1150">
            <v>1146</v>
          </cell>
          <cell r="G1150">
            <v>800030283462</v>
          </cell>
          <cell r="H1150" t="str">
            <v>นาง</v>
          </cell>
          <cell r="I1150" t="str">
            <v>พิกุล</v>
          </cell>
          <cell r="J1150" t="str">
            <v>ปวงคำ</v>
          </cell>
          <cell r="K1150" t="str">
            <v>3-5009-00523-71-9</v>
          </cell>
          <cell r="L1150" t="str">
            <v>ฝาง</v>
          </cell>
          <cell r="M1150" t="str">
            <v>เชียงใหม่ 2</v>
          </cell>
          <cell r="N1150">
            <v>8</v>
          </cell>
          <cell r="S1150" t="str">
            <v>จังหวัดฮอด</v>
          </cell>
          <cell r="T1150" t="str">
            <v>ผบ.603</v>
          </cell>
          <cell r="U1150">
            <v>2557</v>
          </cell>
          <cell r="V1150" t="str">
            <v>ผบE721</v>
          </cell>
          <cell r="W1150">
            <v>2567</v>
          </cell>
          <cell r="AA1150">
            <v>7</v>
          </cell>
          <cell r="AB1150">
            <v>10</v>
          </cell>
          <cell r="AC1150">
            <v>2557</v>
          </cell>
          <cell r="BB1150" t="str">
            <v>สืบแล้ว รายงานผล25/6/2567</v>
          </cell>
          <cell r="BC1150">
            <v>600</v>
          </cell>
          <cell r="BD1150">
            <v>19</v>
          </cell>
          <cell r="BE1150">
            <v>3</v>
          </cell>
          <cell r="BF1150">
            <v>2568</v>
          </cell>
          <cell r="BG1150">
            <v>0</v>
          </cell>
          <cell r="BH1150" t="str">
            <v>-</v>
          </cell>
          <cell r="BI1150" t="str">
            <v>-</v>
          </cell>
          <cell r="BJ1150" t="str">
            <v>-</v>
          </cell>
          <cell r="BK1150">
            <v>0</v>
          </cell>
          <cell r="BL1150">
            <v>460</v>
          </cell>
          <cell r="BM1150">
            <v>0</v>
          </cell>
          <cell r="BN1150" t="str">
            <v/>
          </cell>
          <cell r="BO1150" t="str">
            <v/>
          </cell>
          <cell r="BP1150" t="str">
            <v/>
          </cell>
          <cell r="BQ1150" t="str">
            <v>-</v>
          </cell>
          <cell r="BR1150" t="str">
            <v>-</v>
          </cell>
          <cell r="BS1150" t="str">
            <v>-</v>
          </cell>
          <cell r="BT1150" t="str">
            <v>นางพิกุล ปวงคำ</v>
          </cell>
          <cell r="BU1150">
            <v>0</v>
          </cell>
          <cell r="BV1150" t="str">
            <v>1.นางพิกุล  ปวงคำ 
2.ร.ต.เกรียงศักดิ์  ดอกเคน</v>
          </cell>
          <cell r="BW1150" t="str">
            <v>จำเลยที่ 1
จำเลยที่ 2</v>
          </cell>
          <cell r="BX1150" t="str">
            <v>3-5009-00523-71-9
3-3021-00290-20-9</v>
          </cell>
          <cell r="BY1150" t="str">
            <v xml:space="preserve">-ไม่พบว่ามีกรรมสิทธิ์ในที่ดิน อ.ฝาง จ.เชียงใหม่
-ไม่พบว่ามีกรรมสิทธิ์ในที่ดิน อ.ฝาง จ.เชียงใหม่
</v>
          </cell>
          <cell r="CB1150">
            <v>2</v>
          </cell>
          <cell r="CD1150" t="str">
            <v>นางพิกุล ปวงคำ</v>
          </cell>
        </row>
        <row r="1151">
          <cell r="B1151">
            <v>2631</v>
          </cell>
          <cell r="C1151">
            <v>1147</v>
          </cell>
          <cell r="G1151">
            <v>800120934800</v>
          </cell>
          <cell r="H1151" t="str">
            <v>นางสาว</v>
          </cell>
          <cell r="I1151" t="str">
            <v>สาระภี</v>
          </cell>
          <cell r="J1151" t="str">
            <v>สีสมหรือยะตุ้ย</v>
          </cell>
          <cell r="K1151" t="str">
            <v>3-5009-00523-71-10</v>
          </cell>
          <cell r="L1151" t="str">
            <v>เซ็นทรัล แอร์พอร์ต พลาซ่า เชียงใหม่</v>
          </cell>
          <cell r="M1151" t="str">
            <v>เชียงใหม่ 1</v>
          </cell>
          <cell r="N1151">
            <v>8</v>
          </cell>
          <cell r="S1151" t="str">
            <v>แขวงเชียงใหม่</v>
          </cell>
          <cell r="T1151" t="str">
            <v>ผบE5356</v>
          </cell>
          <cell r="U1151">
            <v>2565</v>
          </cell>
          <cell r="V1151" t="str">
            <v>ผบE8585</v>
          </cell>
          <cell r="W1151">
            <v>2565</v>
          </cell>
          <cell r="X1151">
            <v>29</v>
          </cell>
          <cell r="Y1151">
            <v>11</v>
          </cell>
          <cell r="Z1151">
            <v>2565</v>
          </cell>
          <cell r="BB1151" t="str">
            <v>สืบแล้ว รายงานผล25/6/2567</v>
          </cell>
          <cell r="BC1151">
            <v>600</v>
          </cell>
          <cell r="BD1151">
            <v>30</v>
          </cell>
          <cell r="BE1151">
            <v>4</v>
          </cell>
          <cell r="BF1151">
            <v>2568</v>
          </cell>
          <cell r="BG1151">
            <v>0</v>
          </cell>
          <cell r="BH1151" t="str">
            <v>-</v>
          </cell>
          <cell r="BI1151" t="str">
            <v>-</v>
          </cell>
          <cell r="BJ1151" t="str">
            <v>-</v>
          </cell>
          <cell r="BK1151">
            <v>0</v>
          </cell>
          <cell r="BL1151">
            <v>575</v>
          </cell>
          <cell r="BM1151">
            <v>0</v>
          </cell>
          <cell r="BN1151" t="str">
            <v/>
          </cell>
          <cell r="BO1151" t="str">
            <v/>
          </cell>
          <cell r="BP1151" t="str">
            <v/>
          </cell>
          <cell r="BQ1151" t="str">
            <v>-</v>
          </cell>
          <cell r="BR1151" t="str">
            <v>-</v>
          </cell>
          <cell r="BS1151" t="str">
            <v>-</v>
          </cell>
          <cell r="BT1151" t="str">
            <v>นางสาวสาระภี สีสมหรือยะตุ้ย</v>
          </cell>
          <cell r="BU1151">
            <v>0</v>
          </cell>
          <cell r="BV1151" t="str">
            <v xml:space="preserve">1.นางสาวสาระภี  สีสมหรือยะตุ้ย 
2.นายชิษณุพงศ์  ยะตุ้ย </v>
          </cell>
          <cell r="BW1151" t="str">
            <v xml:space="preserve">จำเลย 
คู่สมรสจำเลย </v>
          </cell>
          <cell r="BX1151" t="str">
            <v>1-5299-00979-22-6
1-5016-00075-15-4</v>
          </cell>
          <cell r="BY1151"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CB1151">
            <v>2</v>
          </cell>
          <cell r="CD1151" t="str">
            <v>นางสาวสาระภี สีสมหรือยะตุ้ย</v>
          </cell>
        </row>
        <row r="1152">
          <cell r="B1152">
            <v>2632</v>
          </cell>
          <cell r="C1152">
            <v>1148</v>
          </cell>
          <cell r="G1152">
            <v>800121336070</v>
          </cell>
          <cell r="H1152" t="str">
            <v>นาย</v>
          </cell>
          <cell r="I1152" t="str">
            <v>พรมงคล</v>
          </cell>
          <cell r="J1152" t="str">
            <v>ตาแก้ว</v>
          </cell>
          <cell r="K1152" t="str">
            <v>1-5099-01713-58-1</v>
          </cell>
          <cell r="L1152" t="str">
            <v>เซ็นทรัล แอร์พอร์ต พลาซ่า เชียงใหม่</v>
          </cell>
          <cell r="M1152" t="str">
            <v>เชียงใหม่ 1</v>
          </cell>
          <cell r="N1152">
            <v>8</v>
          </cell>
          <cell r="S1152" t="str">
            <v>แขวงเชียงใหม่</v>
          </cell>
          <cell r="T1152" t="str">
            <v>ผบE5353</v>
          </cell>
          <cell r="U1152">
            <v>2565</v>
          </cell>
          <cell r="V1152" t="str">
            <v>ผบE311</v>
          </cell>
          <cell r="W1152">
            <v>2566</v>
          </cell>
          <cell r="X1152">
            <v>23</v>
          </cell>
          <cell r="Y1152">
            <v>1</v>
          </cell>
          <cell r="Z1152">
            <v>2566</v>
          </cell>
          <cell r="BB1152" t="str">
            <v>สืบแล้ว รายงานผล25/6/2567</v>
          </cell>
          <cell r="BC1152">
            <v>300</v>
          </cell>
          <cell r="BD1152">
            <v>30</v>
          </cell>
          <cell r="BE1152">
            <v>4</v>
          </cell>
          <cell r="BF1152">
            <v>2568</v>
          </cell>
          <cell r="BG1152">
            <v>0</v>
          </cell>
          <cell r="BH1152" t="str">
            <v>-</v>
          </cell>
          <cell r="BI1152" t="str">
            <v>-</v>
          </cell>
          <cell r="BJ1152" t="str">
            <v>-</v>
          </cell>
          <cell r="BK1152">
            <v>0</v>
          </cell>
          <cell r="BL1152">
            <v>260</v>
          </cell>
          <cell r="BM1152">
            <v>0</v>
          </cell>
          <cell r="BN1152" t="str">
            <v/>
          </cell>
          <cell r="BO1152" t="str">
            <v/>
          </cell>
          <cell r="BP1152" t="str">
            <v/>
          </cell>
          <cell r="BQ1152" t="str">
            <v>-</v>
          </cell>
          <cell r="BR1152" t="str">
            <v>-</v>
          </cell>
          <cell r="BS1152" t="str">
            <v>-</v>
          </cell>
          <cell r="BT1152" t="str">
            <v>นายพรมงคล ตาแก้ว</v>
          </cell>
          <cell r="BU1152">
            <v>0</v>
          </cell>
          <cell r="BV1152" t="str">
            <v>1.นายพรมงคล  ตาแก้ว</v>
          </cell>
          <cell r="BW1152" t="str">
            <v>จำเลย</v>
          </cell>
          <cell r="BX1152" t="str">
            <v>1-5099-01713-58-1</v>
          </cell>
          <cell r="BY1152" t="str">
            <v xml:space="preserve">-ไม่พบว่ามีกรรมสิทธิ์ในที่ดิน อ.เมือง จ.เชียงใหม่
</v>
          </cell>
          <cell r="CB1152">
            <v>1</v>
          </cell>
          <cell r="CD1152" t="str">
            <v>นายพรมงคล ตาแก้ว</v>
          </cell>
        </row>
        <row r="1153">
          <cell r="B1153">
            <v>2633</v>
          </cell>
          <cell r="C1153">
            <v>1149</v>
          </cell>
          <cell r="G1153">
            <v>800013237402</v>
          </cell>
          <cell r="H1153" t="str">
            <v>นางสาว</v>
          </cell>
          <cell r="I1153" t="str">
            <v>นันทิยา</v>
          </cell>
          <cell r="J1153" t="str">
            <v>นวฐิติกุล</v>
          </cell>
          <cell r="K1153" t="str">
            <v>3-5701-01673-34-5</v>
          </cell>
          <cell r="L1153" t="str">
            <v>ท่าแพ</v>
          </cell>
          <cell r="M1153" t="str">
            <v>เชียงใหม่ 1</v>
          </cell>
          <cell r="N1153">
            <v>8</v>
          </cell>
          <cell r="O1153" t="str">
            <v>สินเชื่อเพื่อพัฒนากลุ่มอาชีพ (พัฒนาชีวิตครู)</v>
          </cell>
          <cell r="S1153" t="str">
            <v>จังหวัดเชียงใหม่</v>
          </cell>
          <cell r="T1153" t="str">
            <v>ผบ1244</v>
          </cell>
          <cell r="U1153">
            <v>2561</v>
          </cell>
          <cell r="V1153" t="str">
            <v>ผบ1730</v>
          </cell>
          <cell r="W1153">
            <v>2561</v>
          </cell>
          <cell r="AA1153">
            <v>26</v>
          </cell>
          <cell r="AB1153">
            <v>7</v>
          </cell>
          <cell r="AC1153">
            <v>2561</v>
          </cell>
          <cell r="BB1153" t="str">
            <v>สืบแล้ว รายงานผลสืบ 31/7/2567</v>
          </cell>
          <cell r="BC1153">
            <v>3000</v>
          </cell>
          <cell r="BD1153">
            <v>11</v>
          </cell>
          <cell r="BE1153">
            <v>2</v>
          </cell>
          <cell r="BF1153">
            <v>2568</v>
          </cell>
          <cell r="BG1153">
            <v>0</v>
          </cell>
          <cell r="BH1153" t="str">
            <v>-</v>
          </cell>
          <cell r="BI1153" t="str">
            <v>-</v>
          </cell>
          <cell r="BJ1153" t="str">
            <v>-</v>
          </cell>
          <cell r="BK1153">
            <v>0</v>
          </cell>
          <cell r="BL1153">
            <v>5025</v>
          </cell>
          <cell r="BM1153">
            <v>0</v>
          </cell>
          <cell r="BN1153" t="str">
            <v/>
          </cell>
          <cell r="BO1153" t="str">
            <v/>
          </cell>
          <cell r="BP1153" t="str">
            <v/>
          </cell>
          <cell r="BQ1153" t="str">
            <v>-</v>
          </cell>
          <cell r="BR1153" t="str">
            <v>-</v>
          </cell>
          <cell r="BS1153" t="str">
            <v>-</v>
          </cell>
          <cell r="BT1153" t="str">
            <v>นางสาวนันทิยา นวฐิติกุล</v>
          </cell>
          <cell r="BU1153">
            <v>0</v>
          </cell>
          <cell r="BV1153"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3"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3" t="str">
            <v>3-5701-01673-34-5
5-5804-00019-03-1
3-5019-00506-27-1
3-5407-00306-27-7
3-5705-00753-22-9
3-5014-00192-50-1
3-6707-00461-27-1
3-3609-00285-92-5
3-5006-00188-77-9
3-5803-00038-11-9</v>
          </cell>
          <cell r="BY1153"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3" t="str">
            <v>พบ</v>
          </cell>
          <cell r="CB1153">
            <v>10</v>
          </cell>
          <cell r="CC1153" t="str">
            <v>นุสบา</v>
          </cell>
          <cell r="CL1153">
            <v>243852</v>
          </cell>
          <cell r="CT1153">
            <v>243852</v>
          </cell>
        </row>
        <row r="1154">
          <cell r="B1154">
            <v>2634</v>
          </cell>
          <cell r="C1154">
            <v>1150</v>
          </cell>
          <cell r="G1154">
            <v>800038185768</v>
          </cell>
          <cell r="H1154" t="str">
            <v>นาย</v>
          </cell>
          <cell r="I1154" t="str">
            <v>ณัฐวัฒน์</v>
          </cell>
          <cell r="J1154" t="str">
            <v>วรเมธากร</v>
          </cell>
          <cell r="K1154" t="str">
            <v>1-5099-00538-23-8</v>
          </cell>
          <cell r="L1154" t="str">
            <v>ท่าแพ</v>
          </cell>
          <cell r="M1154" t="str">
            <v>เชียงใหม่ 1</v>
          </cell>
          <cell r="N1154">
            <v>8</v>
          </cell>
          <cell r="S1154" t="str">
            <v>แขวงเชียงใหม่</v>
          </cell>
          <cell r="T1154" t="str">
            <v>ผบ.4830</v>
          </cell>
          <cell r="U1154">
            <v>2562</v>
          </cell>
          <cell r="V1154" t="str">
            <v>ผบ.4990</v>
          </cell>
          <cell r="W1154">
            <v>2562</v>
          </cell>
          <cell r="AA1154">
            <v>16</v>
          </cell>
          <cell r="AB1154">
            <v>6</v>
          </cell>
          <cell r="AC1154">
            <v>2562</v>
          </cell>
          <cell r="BB1154" t="str">
            <v>ปิดบัญชี</v>
          </cell>
          <cell r="BC1154">
            <v>1200</v>
          </cell>
          <cell r="BD1154">
            <v>30</v>
          </cell>
          <cell r="BE1154">
            <v>4</v>
          </cell>
          <cell r="BF1154">
            <v>2568</v>
          </cell>
          <cell r="BG1154">
            <v>0</v>
          </cell>
          <cell r="BH1154" t="str">
            <v>-</v>
          </cell>
          <cell r="BI1154" t="str">
            <v>-</v>
          </cell>
          <cell r="BJ1154" t="str">
            <v>-</v>
          </cell>
          <cell r="BK1154">
            <v>0</v>
          </cell>
          <cell r="BL1154">
            <v>2140</v>
          </cell>
          <cell r="BM1154">
            <v>0</v>
          </cell>
          <cell r="BN1154" t="str">
            <v/>
          </cell>
          <cell r="BO1154" t="str">
            <v/>
          </cell>
          <cell r="BP1154" t="str">
            <v/>
          </cell>
          <cell r="BQ1154" t="str">
            <v>-</v>
          </cell>
          <cell r="BR1154" t="str">
            <v>-</v>
          </cell>
          <cell r="BS1154" t="str">
            <v>-</v>
          </cell>
          <cell r="BT1154" t="str">
            <v>นายณัฐวัฒน์ วรเมธากร</v>
          </cell>
          <cell r="BU1154">
            <v>0</v>
          </cell>
          <cell r="BV1154" t="str">
            <v>1.นายณัฐวัฒน์  วรเมธากร 
2.นางสาวอัมภิกา  จาปัญญะ 
3.นางสาวนิภาพร  ทุกอย่าง
4.นายโสภณ  พรมจิตต์</v>
          </cell>
          <cell r="BW1154" t="str">
            <v>จำเลยที่ 1
จำเลยที่ 2
จำเลยที่ 3
คู่สมรสจำเลยที่ 3</v>
          </cell>
          <cell r="BX1154" t="str">
            <v>1-5099-00538-23-8
1-5099-00527-82-1
1-5009-00020-25-7
5-5703-00111-03-3</v>
          </cell>
          <cell r="BY1154"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CB1154">
            <v>4</v>
          </cell>
          <cell r="CD1154" t="str">
            <v>นายณัฐวัฒน์ วรเมธากร</v>
          </cell>
        </row>
        <row r="1155">
          <cell r="B1155">
            <v>2635</v>
          </cell>
          <cell r="C1155">
            <v>1151</v>
          </cell>
          <cell r="G1155">
            <v>800052127449</v>
          </cell>
          <cell r="H1155" t="str">
            <v>นาย</v>
          </cell>
          <cell r="I1155" t="str">
            <v>ดาวชัย</v>
          </cell>
          <cell r="J1155" t="str">
            <v>สุกันทา</v>
          </cell>
          <cell r="K1155" t="str">
            <v>3-5019-00289-70-9</v>
          </cell>
          <cell r="L1155" t="str">
            <v>สารภี</v>
          </cell>
          <cell r="M1155" t="str">
            <v>เชียงใหม่ 3</v>
          </cell>
          <cell r="N1155">
            <v>8</v>
          </cell>
          <cell r="O1155" t="str">
            <v>สินเชื่อธนาคารประชาชน</v>
          </cell>
          <cell r="P1155" t="str">
            <v>1.บุคคลค้ำประกัน</v>
          </cell>
          <cell r="Q1155">
            <v>60991.31</v>
          </cell>
          <cell r="R1155">
            <v>38864.449999999997</v>
          </cell>
          <cell r="S1155" t="str">
            <v>แขวงเชียงใหม่</v>
          </cell>
          <cell r="T1155" t="str">
            <v>ผบE9605</v>
          </cell>
          <cell r="U1155">
            <v>2566</v>
          </cell>
          <cell r="V1155" t="str">
            <v>ผบE10980</v>
          </cell>
          <cell r="W1155">
            <v>2566</v>
          </cell>
          <cell r="AA1155">
            <v>17</v>
          </cell>
          <cell r="AB1155">
            <v>11</v>
          </cell>
          <cell r="AC1155">
            <v>2566</v>
          </cell>
          <cell r="BB1155" t="str">
            <v>รายงานผลสืบทรัพย์ 11/9/2567</v>
          </cell>
          <cell r="BC1155">
            <v>1800</v>
          </cell>
          <cell r="BD1155">
            <v>11</v>
          </cell>
          <cell r="BE1155">
            <v>4</v>
          </cell>
          <cell r="BF1155">
            <v>2568</v>
          </cell>
          <cell r="BG1155">
            <v>0</v>
          </cell>
          <cell r="BH1155" t="str">
            <v>-</v>
          </cell>
          <cell r="BI1155" t="str">
            <v>-</v>
          </cell>
          <cell r="BJ1155" t="str">
            <v>-</v>
          </cell>
          <cell r="BK1155">
            <v>0</v>
          </cell>
          <cell r="BL1155">
            <v>3390</v>
          </cell>
          <cell r="BM1155">
            <v>0</v>
          </cell>
          <cell r="BN1155" t="str">
            <v/>
          </cell>
          <cell r="BO1155" t="str">
            <v/>
          </cell>
          <cell r="BP1155" t="str">
            <v/>
          </cell>
          <cell r="BQ1155" t="str">
            <v>-</v>
          </cell>
          <cell r="BR1155" t="str">
            <v>-</v>
          </cell>
          <cell r="BS1155" t="str">
            <v>-</v>
          </cell>
          <cell r="BT1155" t="str">
            <v>นายดาวชัย สุกันทา</v>
          </cell>
          <cell r="BU1155">
            <v>888166010339</v>
          </cell>
          <cell r="BV1155"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5" t="str">
            <v>จำเลยที่ 1
คู่สมรสจำเลยที่ 1
จำเลยที่ 2
คู่สมรสจำเลยที่ 2
จำเลยที่ 3
คู่สมรสจำเลยที่ 3</v>
          </cell>
          <cell r="BX1155" t="str">
            <v>3-5019-00289-70-9
3-5012-00094-42-5
3-5019-00299-85-2
1-5099-00849-06-3
3-5019-00289-83-1
3-5019-00289-09-1</v>
          </cell>
          <cell r="BY1155"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5" t="str">
            <v>พบทรัพย์</v>
          </cell>
          <cell r="CC1155" t="str">
            <v>วชิราภรณ์</v>
          </cell>
          <cell r="CD1155" t="str">
            <v>นายดาวชัย สุกันทา</v>
          </cell>
          <cell r="CL1155">
            <v>243902</v>
          </cell>
          <cell r="CT1155">
            <v>243902</v>
          </cell>
        </row>
        <row r="1156">
          <cell r="B1156">
            <v>2636</v>
          </cell>
          <cell r="C1156">
            <v>1152</v>
          </cell>
          <cell r="G1156">
            <v>800087714260</v>
          </cell>
          <cell r="H1156" t="str">
            <v>นาย</v>
          </cell>
          <cell r="I1156" t="str">
            <v>ทีแป</v>
          </cell>
          <cell r="J1156" t="str">
            <v>จารุเมธาวี</v>
          </cell>
          <cell r="K1156" t="str">
            <v>3-5003-00105-99-1</v>
          </cell>
          <cell r="L1156" t="str">
            <v>แม่แจ่ม</v>
          </cell>
          <cell r="M1156" t="str">
            <v>เชียงใหม่ 3</v>
          </cell>
          <cell r="N1156">
            <v>8</v>
          </cell>
          <cell r="S1156" t="str">
            <v>จังหวัดฮอด</v>
          </cell>
          <cell r="T1156" t="str">
            <v>ผบE715</v>
          </cell>
          <cell r="U1156">
            <v>2566</v>
          </cell>
          <cell r="V1156" t="str">
            <v>ผบE898</v>
          </cell>
          <cell r="W1156">
            <v>2566</v>
          </cell>
          <cell r="BB1156" t="str">
            <v>สืบทรัพย์ (คำสั่ง 18/1/2567) // รายงานวันที่ 26/7/2567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นายทีแป จารุเมธาวี</v>
          </cell>
          <cell r="BU1156">
            <v>0</v>
          </cell>
          <cell r="BV1156"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6" t="str">
            <v>จำเลยที่ 1
คู่สมรสจำเลยที่ 1
จำเลยที่ 2
คู่สมรสจำเลยที่ 2
จำเลยที่ 3</v>
          </cell>
          <cell r="BX1156" t="str">
            <v xml:space="preserve">3-5003-00105-99-1
2-5003-00003-68-6
2-5003-00032-26-1
2-5003-00030-84-5
2-5003-00016-64-8
</v>
          </cell>
          <cell r="BY11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7">
          <cell r="B1157">
            <v>2637</v>
          </cell>
          <cell r="C1157">
            <v>1153</v>
          </cell>
          <cell r="G1157">
            <v>843052005547</v>
          </cell>
          <cell r="H1157" t="str">
            <v>นาย</v>
          </cell>
          <cell r="I1157" t="str">
            <v>สุขคำ</v>
          </cell>
          <cell r="J1157" t="str">
            <v>ป๊อกแก้ว</v>
          </cell>
          <cell r="K1157" t="str">
            <v>3 5011 00244 34 4</v>
          </cell>
          <cell r="L1157" t="str">
            <v>หนองหอย</v>
          </cell>
          <cell r="M1157" t="str">
            <v>เชียงใหม่ 1</v>
          </cell>
          <cell r="N1157">
            <v>8</v>
          </cell>
          <cell r="S1157" t="str">
            <v>จังหวัดเชียงใหม่</v>
          </cell>
          <cell r="T1157" t="str">
            <v>ผบE1518</v>
          </cell>
          <cell r="U1157">
            <v>2566</v>
          </cell>
          <cell r="V1157" t="str">
            <v>ผบE1902</v>
          </cell>
          <cell r="W1157">
            <v>2566</v>
          </cell>
          <cell r="X1157">
            <v>16</v>
          </cell>
          <cell r="Y1157">
            <v>10</v>
          </cell>
          <cell r="Z1157">
            <v>2566</v>
          </cell>
          <cell r="BB1157" t="str">
            <v>สืบแล้ว รายงานผล 5/7/2567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นายสุขคำ ป๊อกแก้ว</v>
          </cell>
          <cell r="BU1157">
            <v>0</v>
          </cell>
          <cell r="BV1157" t="str">
            <v xml:space="preserve">1.นายสุขคำ  ป๊อกแก้ว 
2.นางผ่องพรรณ  ทองข่าย </v>
          </cell>
          <cell r="BW1157" t="str">
            <v>จำเลยที่ 1
คู่สมรสจำเลยที่ 1</v>
          </cell>
          <cell r="BX1157" t="str">
            <v>3-5011-00244-34-4
3-5020-00104-52-5</v>
          </cell>
          <cell r="BY1157"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CB1157">
            <v>2</v>
          </cell>
          <cell r="CD1157" t="str">
            <v>นายสุขคำ ป๊อกแก้ว</v>
          </cell>
        </row>
        <row r="1158">
          <cell r="B1158">
            <v>2638</v>
          </cell>
          <cell r="C1158">
            <v>1154</v>
          </cell>
          <cell r="G1158">
            <v>800087714468</v>
          </cell>
          <cell r="H1158" t="str">
            <v>นาย</v>
          </cell>
          <cell r="I1158" t="str">
            <v>ยุทรพัทธ์</v>
          </cell>
          <cell r="J1158" t="str">
            <v>พรพชรเดช</v>
          </cell>
          <cell r="K1158" t="str">
            <v>2-5003-00016-64-8</v>
          </cell>
          <cell r="L1158" t="str">
            <v>แม่แจ่ม</v>
          </cell>
          <cell r="M1158" t="str">
            <v>เชียงใหม่ 3</v>
          </cell>
          <cell r="N1158">
            <v>8</v>
          </cell>
          <cell r="S1158" t="str">
            <v>จังหวัดฮอด</v>
          </cell>
          <cell r="T1158" t="str">
            <v>ผบE707</v>
          </cell>
          <cell r="U1158">
            <v>2566</v>
          </cell>
          <cell r="V1158" t="str">
            <v>ผบE897</v>
          </cell>
          <cell r="W1158">
            <v>2566</v>
          </cell>
          <cell r="X1158">
            <v>26</v>
          </cell>
          <cell r="Y1158">
            <v>7</v>
          </cell>
          <cell r="Z1158">
            <v>2566</v>
          </cell>
          <cell r="BB1158" t="str">
            <v>สืบทรัพย์ (คำสั่ง 18/1/2567) // รายงานวันที่ 26/7/2567</v>
          </cell>
          <cell r="BC1158" t="str">
            <v/>
          </cell>
          <cell r="BD1158" t="str">
            <v/>
          </cell>
          <cell r="BE1158" t="str">
            <v/>
          </cell>
          <cell r="BF1158" t="str">
            <v/>
          </cell>
          <cell r="BG1158" t="str">
            <v/>
          </cell>
          <cell r="BH1158" t="str">
            <v/>
          </cell>
          <cell r="BI1158" t="str">
            <v/>
          </cell>
          <cell r="BJ1158" t="str">
            <v/>
          </cell>
          <cell r="BK1158" t="str">
            <v/>
          </cell>
          <cell r="BL1158" t="str">
            <v/>
          </cell>
          <cell r="BM1158" t="str">
            <v/>
          </cell>
          <cell r="BN1158" t="str">
            <v/>
          </cell>
          <cell r="BO1158" t="str">
            <v/>
          </cell>
          <cell r="BP1158" t="str">
            <v/>
          </cell>
          <cell r="BQ1158" t="str">
            <v/>
          </cell>
          <cell r="BR1158" t="str">
            <v/>
          </cell>
          <cell r="BS1158" t="str">
            <v/>
          </cell>
          <cell r="BT1158" t="str">
            <v>นายยุทรพัทธ์ พรพชรเดช</v>
          </cell>
          <cell r="BU1158">
            <v>0</v>
          </cell>
          <cell r="BV1158"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8" t="str">
            <v>จำเลยที่ 1
จำเลยที่ 2
คู่สมรสจำเลยที่ 2
จำเลยที่ 3
คู่สมรสจำเลยที่ 3</v>
          </cell>
          <cell r="BX1158" t="str">
            <v>2-5003-00016-64-8
2-5003-00032-26-1
2-5003-00030-84-5
3-5003-00105-99-1
2-5003-00003-68-6</v>
          </cell>
          <cell r="BY115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9">
          <cell r="B1159">
            <v>2639</v>
          </cell>
          <cell r="C1159">
            <v>1155</v>
          </cell>
          <cell r="G1159">
            <v>800068913345</v>
          </cell>
          <cell r="H1159" t="str">
            <v>นางสาว</v>
          </cell>
          <cell r="I1159" t="str">
            <v>ชุลีมาส</v>
          </cell>
          <cell r="J1159" t="str">
            <v>บุญเทียม</v>
          </cell>
          <cell r="K1159" t="str">
            <v>1-5003-00016-88-7</v>
          </cell>
          <cell r="L1159" t="str">
            <v>แม่แจ่ม</v>
          </cell>
          <cell r="M1159" t="str">
            <v>เชียงใหม่ 3</v>
          </cell>
          <cell r="N1159">
            <v>8</v>
          </cell>
          <cell r="O1159" t="str">
            <v>สินเชื่อธนาคารประชาชน</v>
          </cell>
          <cell r="S1159" t="str">
            <v>จังหวัดฮอด</v>
          </cell>
          <cell r="T1159" t="str">
            <v>ผบE720</v>
          </cell>
          <cell r="U1159">
            <v>2566</v>
          </cell>
          <cell r="V1159" t="str">
            <v>ผบE904</v>
          </cell>
          <cell r="W1159">
            <v>2566</v>
          </cell>
          <cell r="X1159">
            <v>26</v>
          </cell>
          <cell r="Y1159">
            <v>7</v>
          </cell>
          <cell r="Z1159">
            <v>2566</v>
          </cell>
          <cell r="BB1159" t="str">
            <v>สืบทรัพย์ (คำสั่ง 18/1/2567) // รายงานวันที่ 16/8/2567</v>
          </cell>
          <cell r="BC1159">
            <v>1800</v>
          </cell>
          <cell r="BD1159">
            <v>26</v>
          </cell>
          <cell r="BE1159">
            <v>3</v>
          </cell>
          <cell r="BF1159">
            <v>2568</v>
          </cell>
          <cell r="BG1159">
            <v>0</v>
          </cell>
          <cell r="BH1159" t="str">
            <v>-</v>
          </cell>
          <cell r="BI1159" t="str">
            <v>-</v>
          </cell>
          <cell r="BJ1159" t="str">
            <v>-</v>
          </cell>
          <cell r="BK1159">
            <v>0</v>
          </cell>
          <cell r="BL1159">
            <v>2825</v>
          </cell>
          <cell r="BM1159">
            <v>0</v>
          </cell>
          <cell r="BN1159" t="str">
            <v/>
          </cell>
          <cell r="BO1159" t="str">
            <v/>
          </cell>
          <cell r="BP1159" t="str">
            <v/>
          </cell>
          <cell r="BQ1159" t="str">
            <v>-</v>
          </cell>
          <cell r="BR1159" t="str">
            <v>-</v>
          </cell>
          <cell r="BS1159" t="str">
            <v>-</v>
          </cell>
          <cell r="BT1159" t="str">
            <v>นางสาวชุลีมาส บุญเทียม</v>
          </cell>
          <cell r="BU1159">
            <v>0</v>
          </cell>
          <cell r="BV1159"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9" t="str">
            <v>จำเลยที่ 1
คู่สมรสจำเลยที่ 1
จำเลยที่ 2
คู่สมรสจำเลยที่ 2
จำเลยที่ 3
คู่สมรสจำเลยที่ 3
คู่สมรสจำเลยที่ 2
จำเลยที่ 3</v>
          </cell>
          <cell r="BX1159" t="str">
            <v>1-5003-00016-88-7
1-5099-00925-89-4
3-5003-00235-19-4
3-5003-00046-36-7
3-5003-00053-13-4
3-5003-00053-12-6</v>
          </cell>
          <cell r="BY1159"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CD1159" t="str">
            <v>นางสาวชุลีมาส บุญเทียม</v>
          </cell>
        </row>
        <row r="1160">
          <cell r="B1160">
            <v>2640</v>
          </cell>
          <cell r="C1160">
            <v>1156</v>
          </cell>
          <cell r="G1160">
            <v>800058546105</v>
          </cell>
          <cell r="H1160" t="str">
            <v>นาย</v>
          </cell>
          <cell r="I1160" t="str">
            <v>ณัฐวุฒิ</v>
          </cell>
          <cell r="J1160" t="str">
            <v>สุนันตา</v>
          </cell>
          <cell r="K1160" t="str">
            <v>1-5003-00106-49-5</v>
          </cell>
          <cell r="L1160" t="str">
            <v>แม่แจ่ม</v>
          </cell>
          <cell r="M1160" t="str">
            <v>เชียงใหม่ 3</v>
          </cell>
          <cell r="N1160">
            <v>8</v>
          </cell>
          <cell r="S1160" t="str">
            <v>แขวงเชียงใหม่</v>
          </cell>
          <cell r="T1160" t="str">
            <v>ผบE6890</v>
          </cell>
          <cell r="U1160">
            <v>2566</v>
          </cell>
          <cell r="V1160" t="str">
            <v>ผบE11045</v>
          </cell>
          <cell r="W1160">
            <v>2566</v>
          </cell>
          <cell r="X1160">
            <v>20</v>
          </cell>
          <cell r="Y1160">
            <v>11</v>
          </cell>
          <cell r="Z1160">
            <v>2566</v>
          </cell>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นายณัฐวุฒิ สุนันตา</v>
          </cell>
          <cell r="BU1160">
            <v>0</v>
          </cell>
          <cell r="BW1160" t="str">
            <v>จำเลยที่ 1
จำเลยที่ 2
คู่สมรสจำเลยที่ 2
จำเลยที่ 3
คู่สมรสจำเลยที่ 3</v>
          </cell>
          <cell r="BX1160" t="str">
            <v>1-5003-00106-49-5
1-5003-00071-48-9
3-5201-01513-41-1
3-5003-00092-41-5
3-5003-00095-53-8</v>
          </cell>
          <cell r="BY1160"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60" t="str">
            <v>ไม่พบ</v>
          </cell>
        </row>
        <row r="1161">
          <cell r="B1161">
            <v>2641</v>
          </cell>
          <cell r="C1161">
            <v>1157</v>
          </cell>
          <cell r="G1161">
            <v>800074624860</v>
          </cell>
          <cell r="H1161" t="str">
            <v>นาย</v>
          </cell>
          <cell r="I1161" t="str">
            <v>สุทัศน์</v>
          </cell>
          <cell r="J1161" t="str">
            <v>ยงศักดิ์วัฒน์</v>
          </cell>
          <cell r="K1161" t="str">
            <v>3-5003-00383-34-7</v>
          </cell>
          <cell r="L1161" t="str">
            <v>แม่แจ่ม</v>
          </cell>
          <cell r="M1161" t="str">
            <v>เชียงใหม่ 3</v>
          </cell>
          <cell r="N1161">
            <v>8</v>
          </cell>
          <cell r="S1161" t="str">
            <v>จังหวัดฮอด</v>
          </cell>
          <cell r="T1161" t="str">
            <v>ผบE710</v>
          </cell>
          <cell r="U1161">
            <v>2566</v>
          </cell>
          <cell r="V1161" t="str">
            <v>ผบE901</v>
          </cell>
          <cell r="W1161">
            <v>2566</v>
          </cell>
          <cell r="X1161">
            <v>26</v>
          </cell>
          <cell r="Y1161">
            <v>7</v>
          </cell>
          <cell r="Z1161">
            <v>2566</v>
          </cell>
          <cell r="BB1161" t="str">
            <v>สืบทรัพย์ (คำสั่ง 18/1/2567) // รายงานวันที่ 26/7/2567</v>
          </cell>
          <cell r="BC1161" t="str">
            <v/>
          </cell>
          <cell r="BD1161" t="str">
            <v/>
          </cell>
          <cell r="BE1161" t="str">
            <v/>
          </cell>
          <cell r="BF1161" t="str">
            <v/>
          </cell>
          <cell r="BG1161" t="str">
            <v/>
          </cell>
          <cell r="BH1161" t="str">
            <v/>
          </cell>
          <cell r="BI1161" t="str">
            <v/>
          </cell>
          <cell r="BJ1161" t="str">
            <v/>
          </cell>
          <cell r="BK1161" t="str">
            <v/>
          </cell>
          <cell r="BL1161" t="str">
            <v/>
          </cell>
          <cell r="BM1161" t="str">
            <v/>
          </cell>
          <cell r="BN1161" t="str">
            <v/>
          </cell>
          <cell r="BO1161" t="str">
            <v/>
          </cell>
          <cell r="BP1161" t="str">
            <v/>
          </cell>
          <cell r="BQ1161" t="str">
            <v/>
          </cell>
          <cell r="BR1161" t="str">
            <v/>
          </cell>
          <cell r="BS1161" t="str">
            <v/>
          </cell>
          <cell r="BT1161" t="str">
            <v>นายสุทัศน์ ยงศักดิ์วัฒน์</v>
          </cell>
          <cell r="BU1161">
            <v>0</v>
          </cell>
          <cell r="BW1161" t="str">
            <v>จำเลยที่ 1
คู่สมรสจำเลยที่ 1
จำเลยที่ 2
คู่สมรสจำเลยที่ 2
จำเลยที่ 3
๕สมรสจำเลยที่ 3</v>
          </cell>
          <cell r="BX1161" t="str">
            <v>3-5003-00383-34-7
3-5003-00447-96-5
3-5003-00382-14-6
2-5003-00031-98-1
3-5003-00382-58-8
2-5001-00016-31-8</v>
          </cell>
          <cell r="BY116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1" t="str">
            <v>ไม่พบ</v>
          </cell>
        </row>
        <row r="1162">
          <cell r="B1162">
            <v>2642</v>
          </cell>
          <cell r="C1162">
            <v>1158</v>
          </cell>
          <cell r="G1162">
            <v>800041303580</v>
          </cell>
          <cell r="H1162" t="str">
            <v>นางสาว</v>
          </cell>
          <cell r="I1162" t="str">
            <v>จันทร์</v>
          </cell>
          <cell r="J1162" t="str">
            <v>เป็งติ๊บ</v>
          </cell>
          <cell r="K1162" t="str">
            <v>3-5017-00199-03-0</v>
          </cell>
          <cell r="L1162" t="str">
            <v>ดอยเต่า</v>
          </cell>
          <cell r="M1162" t="str">
            <v>เชียงใหม่ 3</v>
          </cell>
          <cell r="N1162">
            <v>8</v>
          </cell>
          <cell r="O1162" t="str">
            <v>สินเชื่อพัฒนาองค์กรชุมชน (รายบุคคล)</v>
          </cell>
          <cell r="S1162" t="str">
            <v>จังหวัดฮอด</v>
          </cell>
          <cell r="T1162" t="str">
            <v>ผบE719</v>
          </cell>
          <cell r="U1162">
            <v>2566</v>
          </cell>
          <cell r="V1162" t="str">
            <v>ผบE899</v>
          </cell>
          <cell r="W1162">
            <v>2566</v>
          </cell>
          <cell r="X1162">
            <v>26</v>
          </cell>
          <cell r="Y1162">
            <v>7</v>
          </cell>
          <cell r="Z1162">
            <v>2566</v>
          </cell>
          <cell r="BB1162" t="str">
            <v>รายงานผลสืบทรัพย์ (รอบ 1) - ไม่พบทรัพย์ 7/8/2567</v>
          </cell>
          <cell r="BC1162">
            <v>1500</v>
          </cell>
          <cell r="BD1162">
            <v>17</v>
          </cell>
          <cell r="BE1162">
            <v>2</v>
          </cell>
          <cell r="BF1162">
            <v>2568</v>
          </cell>
          <cell r="BG1162">
            <v>0</v>
          </cell>
          <cell r="BH1162" t="str">
            <v>-</v>
          </cell>
          <cell r="BI1162" t="str">
            <v>-</v>
          </cell>
          <cell r="BJ1162" t="str">
            <v>-</v>
          </cell>
          <cell r="BK1162">
            <v>0</v>
          </cell>
          <cell r="BL1162">
            <v>1000</v>
          </cell>
          <cell r="BM1162">
            <v>0</v>
          </cell>
          <cell r="BN1162" t="str">
            <v/>
          </cell>
          <cell r="BO1162" t="str">
            <v/>
          </cell>
          <cell r="BP1162" t="str">
            <v/>
          </cell>
          <cell r="BQ1162" t="str">
            <v>-</v>
          </cell>
          <cell r="BR1162" t="str">
            <v>-</v>
          </cell>
          <cell r="BS1162" t="str">
            <v>-</v>
          </cell>
          <cell r="BT1162" t="str">
            <v>นางสาวจันทร์ เป็งติ๊บ</v>
          </cell>
          <cell r="BU1162">
            <v>888166010120</v>
          </cell>
          <cell r="BV1162" t="str">
            <v>1. นางจันทร์ เป็งติ๊บ
2. นายก้าน เป็งติ๊บ
3. นายเทวิน ใจหนู
4. นางสาวธัญญรัตน์ แก้วอินต๊ะ
5. นางสาวสุรีรัตน์ แก้วอินต๊ะ</v>
          </cell>
          <cell r="BW1162" t="str">
            <v>จำเลยที่ 1
คู่สมรสจำเลยที่ 1
จำเลยที่ 2
คู่สมรสจำเลยที่ 2
จำเลยที่ 3</v>
          </cell>
          <cell r="BX1162" t="str">
            <v>3-5017-00199-03-0
3-5099-00777-20-4
3-5017-00035-82-7
3-5017-00201-44-1
1-5017-00052-02-4</v>
          </cell>
          <cell r="BY116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2" t="str">
            <v>ไม่พบทรัพย์</v>
          </cell>
          <cell r="CB1162">
            <v>5</v>
          </cell>
          <cell r="CC1162" t="str">
            <v>ธิติพร</v>
          </cell>
          <cell r="CL1162">
            <v>243840</v>
          </cell>
          <cell r="CT1162">
            <v>243840</v>
          </cell>
        </row>
        <row r="1163">
          <cell r="B1163">
            <v>2643</v>
          </cell>
          <cell r="C1163">
            <v>1159</v>
          </cell>
          <cell r="G1163">
            <v>800040741202</v>
          </cell>
          <cell r="H1163" t="str">
            <v>นางสาว</v>
          </cell>
          <cell r="I1163" t="str">
            <v>นันทัชพร</v>
          </cell>
          <cell r="J1163" t="str">
            <v>ไหวยะ</v>
          </cell>
          <cell r="K1163" t="str">
            <v>1-5017-00007-64-9</v>
          </cell>
          <cell r="L1163" t="str">
            <v>ดอยเต่า</v>
          </cell>
          <cell r="M1163" t="str">
            <v>เชียงใหม่ 3</v>
          </cell>
          <cell r="N1163">
            <v>8</v>
          </cell>
          <cell r="O1163" t="str">
            <v>สินเชื่อพัฒนาองค์กรชุมชน (รายบุคคล)</v>
          </cell>
          <cell r="P1163" t="str">
            <v>1.บุคคลค้ำประกัน</v>
          </cell>
          <cell r="Q1163">
            <v>110240.32000000001</v>
          </cell>
          <cell r="R1163">
            <v>46145.81</v>
          </cell>
          <cell r="S1163" t="str">
            <v>จังหวัดฮอด</v>
          </cell>
          <cell r="T1163" t="str">
            <v>ผบE712</v>
          </cell>
          <cell r="U1163">
            <v>2566</v>
          </cell>
          <cell r="V1163" t="str">
            <v>ผบE902</v>
          </cell>
          <cell r="W1163">
            <v>2566</v>
          </cell>
          <cell r="X1163">
            <v>26</v>
          </cell>
          <cell r="Y1163">
            <v>7</v>
          </cell>
          <cell r="Z1163">
            <v>2566</v>
          </cell>
          <cell r="BB1163" t="str">
            <v>รายงานสืบทรัพย์ - พบทรัพย์ 27/8/2567</v>
          </cell>
          <cell r="BC1163">
            <v>1500</v>
          </cell>
          <cell r="BD1163">
            <v>17</v>
          </cell>
          <cell r="BE1163">
            <v>2</v>
          </cell>
          <cell r="BF1163">
            <v>2568</v>
          </cell>
          <cell r="BG1163">
            <v>0</v>
          </cell>
          <cell r="BH1163" t="str">
            <v>-</v>
          </cell>
          <cell r="BI1163" t="str">
            <v>-</v>
          </cell>
          <cell r="BJ1163" t="str">
            <v>-</v>
          </cell>
          <cell r="BK1163">
            <v>0</v>
          </cell>
          <cell r="BL1163">
            <v>1370</v>
          </cell>
          <cell r="BM1163">
            <v>0</v>
          </cell>
          <cell r="BN1163" t="str">
            <v/>
          </cell>
          <cell r="BO1163" t="str">
            <v/>
          </cell>
          <cell r="BP1163" t="str">
            <v/>
          </cell>
          <cell r="BQ1163" t="str">
            <v>-</v>
          </cell>
          <cell r="BR1163" t="str">
            <v>-</v>
          </cell>
          <cell r="BS1163" t="str">
            <v>-</v>
          </cell>
          <cell r="BT1163" t="str">
            <v>นางสาวนันทัชพร ไหวยะ</v>
          </cell>
          <cell r="BU1163">
            <v>888165011200</v>
          </cell>
          <cell r="BV1163" t="str">
            <v>1. นางสาวนันทัชพร ไหวยะ
2. นายอ้วน สุขใจแสน
3. นางทองม้วน สุขใจแสน
4. นางทัศนีย์ ยะมัง
5. นายชิต ยะมัง</v>
          </cell>
          <cell r="BW1163" t="str">
            <v>จำเลยที่ 1
จำเลยที่ 2
คู่สมรสจำเลยที่ 2
จำเลยที่ 3
คู่สมรสจำเลยที่ 3</v>
          </cell>
          <cell r="BX1163" t="str">
            <v>1-5017-00007-64-9
3-5017-00220-73-0
3-5017-00220-74-8
3-5706-00124-99-1
3-5017-00215-99-0</v>
          </cell>
          <cell r="BY1163"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3" t="str">
            <v>พบทรัพย์</v>
          </cell>
          <cell r="CB1163">
            <v>5</v>
          </cell>
          <cell r="CC1163" t="str">
            <v>ธิติพร</v>
          </cell>
          <cell r="CL1163">
            <v>243857</v>
          </cell>
          <cell r="CT1163">
            <v>243857</v>
          </cell>
        </row>
        <row r="1164">
          <cell r="B1164">
            <v>2644</v>
          </cell>
          <cell r="C1164">
            <v>1160</v>
          </cell>
          <cell r="G1164">
            <v>800018455710</v>
          </cell>
          <cell r="H1164" t="str">
            <v>นาย</v>
          </cell>
          <cell r="I1164" t="str">
            <v>สุวิวัตร</v>
          </cell>
          <cell r="J1164" t="str">
            <v>พุทธา</v>
          </cell>
          <cell r="K1164" t="str">
            <v>3-3411-00744-93-4</v>
          </cell>
          <cell r="L1164" t="str">
            <v>ดอยเต่า</v>
          </cell>
          <cell r="M1164" t="str">
            <v>เชียงใหม่ 3</v>
          </cell>
          <cell r="N1164">
            <v>8</v>
          </cell>
          <cell r="O1164" t="str">
            <v>สินเชื่อเพื่อพัฒนากลุ่มอาชีพ, ลูกหนี้ค่าเบี้ยประกันภัยจ่ายแทน</v>
          </cell>
          <cell r="S1164" t="str">
            <v>จังหวัดฮอด</v>
          </cell>
          <cell r="T1164" t="str">
            <v>ผบE856</v>
          </cell>
          <cell r="U1164">
            <v>2566</v>
          </cell>
          <cell r="V1164" t="str">
            <v>ผบE1101</v>
          </cell>
          <cell r="W1164">
            <v>2566</v>
          </cell>
          <cell r="X1164">
            <v>18</v>
          </cell>
          <cell r="Y1164">
            <v>9</v>
          </cell>
          <cell r="Z1164">
            <v>2566</v>
          </cell>
          <cell r="BB1164" t="str">
            <v>รายงานผลสืบทรัพย์ (รอบ 1) - ไม่พบทรัพย์ 7/8/2567</v>
          </cell>
          <cell r="BC1164">
            <v>1200</v>
          </cell>
          <cell r="BD1164">
            <v>17</v>
          </cell>
          <cell r="BE1164">
            <v>2</v>
          </cell>
          <cell r="BF1164">
            <v>2568</v>
          </cell>
          <cell r="BG1164">
            <v>0</v>
          </cell>
          <cell r="BH1164" t="str">
            <v>-</v>
          </cell>
          <cell r="BI1164" t="str">
            <v>-</v>
          </cell>
          <cell r="BJ1164" t="str">
            <v>-</v>
          </cell>
          <cell r="BK1164">
            <v>0</v>
          </cell>
          <cell r="BL1164">
            <v>1025</v>
          </cell>
          <cell r="BM1164">
            <v>0</v>
          </cell>
          <cell r="BN1164" t="str">
            <v/>
          </cell>
          <cell r="BO1164" t="str">
            <v/>
          </cell>
          <cell r="BP1164" t="str">
            <v/>
          </cell>
          <cell r="BQ1164" t="str">
            <v>-</v>
          </cell>
          <cell r="BR1164" t="str">
            <v>-</v>
          </cell>
          <cell r="BS1164" t="str">
            <v>-</v>
          </cell>
          <cell r="BT1164" t="str">
            <v>นายสุวิวัตร พุทธา</v>
          </cell>
          <cell r="BU1164">
            <v>888166010128</v>
          </cell>
          <cell r="BV1164" t="str">
            <v>1. นายสุวิวัฒน์ ดีคำ
2. นางวันทนีย์ ธรรมรักษ์
3. ว่าที่ ร.ต. สุขสันต์ แสนเขื่อนแก้ว
4. นางสาวจริยา เบี้ยพอ</v>
          </cell>
          <cell r="BW1164" t="str">
            <v>จำเลยที่ 1
คู่สมรสจำเลยที่ 1
จำเลยที่ 2
จำเลยที่ 3</v>
          </cell>
          <cell r="BX1164" t="str">
            <v>3-3411-00744-93-4
3-5804-00036-86-0
3-5710-00143-62-7
2-5018-00066-80-7</v>
          </cell>
          <cell r="BY1164"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4" t="str">
            <v>ไม่พบทรัพย์</v>
          </cell>
          <cell r="CB1164">
            <v>4</v>
          </cell>
          <cell r="CC1164" t="str">
            <v>ธิติพร</v>
          </cell>
          <cell r="CL1164">
            <v>243840</v>
          </cell>
          <cell r="CT1164">
            <v>243840</v>
          </cell>
        </row>
        <row r="1165">
          <cell r="B1165">
            <v>2645</v>
          </cell>
          <cell r="C1165">
            <v>1161</v>
          </cell>
          <cell r="G1165">
            <v>800058779797</v>
          </cell>
          <cell r="H1165" t="str">
            <v>นาง</v>
          </cell>
          <cell r="I1165" t="str">
            <v>ธารารัตน์</v>
          </cell>
          <cell r="J1165" t="str">
            <v>ดีคำ</v>
          </cell>
          <cell r="K1165" t="str">
            <v>3-5017-00097-51-2</v>
          </cell>
          <cell r="L1165" t="str">
            <v>ดอยเต่า</v>
          </cell>
          <cell r="M1165" t="str">
            <v>เชียงใหม่ 3</v>
          </cell>
          <cell r="N1165">
            <v>8</v>
          </cell>
          <cell r="O1165" t="str">
            <v>สินเชื่อพัฒนาองค์กรชุมชน (รายบุคคล)</v>
          </cell>
          <cell r="S1165" t="str">
            <v>จังหวัดฮอด</v>
          </cell>
          <cell r="T1165" t="str">
            <v>ผบE718</v>
          </cell>
          <cell r="U1165">
            <v>2566</v>
          </cell>
          <cell r="V1165" t="str">
            <v>ผบE903</v>
          </cell>
          <cell r="W1165">
            <v>2566</v>
          </cell>
          <cell r="X1165">
            <v>26</v>
          </cell>
          <cell r="Y1165">
            <v>7</v>
          </cell>
          <cell r="Z1165">
            <v>2566</v>
          </cell>
          <cell r="BB1165" t="str">
            <v>รายงานผลสืบทรัพย์ (รอบ 1) - ไม่พบทรัพย์ 7/8/2567</v>
          </cell>
          <cell r="BC1165">
            <v>1200</v>
          </cell>
          <cell r="BD1165">
            <v>17</v>
          </cell>
          <cell r="BE1165">
            <v>2</v>
          </cell>
          <cell r="BF1165">
            <v>2568</v>
          </cell>
          <cell r="BG1165">
            <v>0</v>
          </cell>
          <cell r="BH1165" t="str">
            <v>-</v>
          </cell>
          <cell r="BI1165" t="str">
            <v>-</v>
          </cell>
          <cell r="BJ1165" t="str">
            <v>-</v>
          </cell>
          <cell r="BK1165">
            <v>0</v>
          </cell>
          <cell r="BL1165">
            <v>740</v>
          </cell>
          <cell r="BM1165">
            <v>0</v>
          </cell>
          <cell r="BN1165" t="str">
            <v/>
          </cell>
          <cell r="BO1165" t="str">
            <v/>
          </cell>
          <cell r="BP1165" t="str">
            <v/>
          </cell>
          <cell r="BQ1165" t="str">
            <v>-</v>
          </cell>
          <cell r="BR1165" t="str">
            <v>-</v>
          </cell>
          <cell r="BS1165" t="str">
            <v>-</v>
          </cell>
          <cell r="BT1165" t="str">
            <v>นางธารารัตน์ ดีคำ</v>
          </cell>
          <cell r="BU1165">
            <v>888166010126</v>
          </cell>
          <cell r="BV1165" t="str">
            <v>1. นางธารารัตน์ ดีคำ
2. นายสิรวุฒิ สมแก้ว
3. นางสาวชิดชนก แก้วหล้า
4. นายพงศกร ปาทะ</v>
          </cell>
          <cell r="BW1165" t="str">
            <v>จำเลยที่ 1
จำเลยที่ 2
จำเลยที่ 3
คู่สมรสจำเลยที่ 3</v>
          </cell>
          <cell r="BX1165" t="str">
            <v>3-5017-00097-51-2
3-5017-00092-01-4
3-5017-00059-76-9
3-5017-00099-32-9</v>
          </cell>
          <cell r="BY1165"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5" t="str">
            <v>ไม่พบทรัพย์</v>
          </cell>
          <cell r="CB1165">
            <v>4</v>
          </cell>
          <cell r="CC1165" t="str">
            <v>ธิติพร</v>
          </cell>
          <cell r="CL1165">
            <v>243840</v>
          </cell>
          <cell r="CT1165">
            <v>243840</v>
          </cell>
        </row>
        <row r="1166">
          <cell r="B1166">
            <v>2646</v>
          </cell>
          <cell r="C1166">
            <v>1162</v>
          </cell>
          <cell r="G1166">
            <v>800042065428</v>
          </cell>
          <cell r="H1166" t="str">
            <v>นาง</v>
          </cell>
          <cell r="I1166" t="str">
            <v>คริษฐา</v>
          </cell>
          <cell r="J1166" t="str">
            <v>พัฒนไพรงาม</v>
          </cell>
          <cell r="K1166" t="str">
            <v>1-5003-00053-13-8</v>
          </cell>
          <cell r="L1166" t="str">
            <v>อมก๋อย</v>
          </cell>
          <cell r="M1166" t="str">
            <v>เชียงใหม่ 3</v>
          </cell>
          <cell r="N1166">
            <v>8</v>
          </cell>
          <cell r="O1166" t="str">
            <v xml:space="preserve">สินเชื่อธนาคารประชาชน </v>
          </cell>
          <cell r="P1166" t="str">
            <v>1.บุคคลค้ำประกัน</v>
          </cell>
          <cell r="S1166" t="str">
            <v>แขวงเชียงใหม่</v>
          </cell>
          <cell r="T1166" t="str">
            <v>ผบE6885</v>
          </cell>
          <cell r="U1166">
            <v>2566</v>
          </cell>
          <cell r="V1166" t="str">
            <v>ผบE8677</v>
          </cell>
          <cell r="W1166">
            <v>2566</v>
          </cell>
          <cell r="X1166">
            <v>25</v>
          </cell>
          <cell r="Y1166">
            <v>9</v>
          </cell>
          <cell r="Z1166">
            <v>2566</v>
          </cell>
          <cell r="BB1166" t="str">
            <v>สืบทรัพย์แล้ว รายงานผลสืบ 15/8/2567</v>
          </cell>
          <cell r="BC1166">
            <v>1200</v>
          </cell>
          <cell r="BD1166">
            <v>24</v>
          </cell>
          <cell r="BE1166">
            <v>1</v>
          </cell>
          <cell r="BF1166">
            <v>2568</v>
          </cell>
          <cell r="BG1166">
            <v>0</v>
          </cell>
          <cell r="BH1166" t="str">
            <v>-</v>
          </cell>
          <cell r="BI1166" t="str">
            <v>-</v>
          </cell>
          <cell r="BJ1166" t="str">
            <v>-</v>
          </cell>
          <cell r="BK1166">
            <v>0</v>
          </cell>
          <cell r="BL1166">
            <v>1620</v>
          </cell>
          <cell r="BM1166">
            <v>0</v>
          </cell>
          <cell r="BN1166" t="str">
            <v/>
          </cell>
          <cell r="BO1166" t="str">
            <v/>
          </cell>
          <cell r="BP1166" t="str">
            <v/>
          </cell>
          <cell r="BQ1166" t="str">
            <v>-</v>
          </cell>
          <cell r="BR1166" t="str">
            <v>-</v>
          </cell>
          <cell r="BS1166" t="str">
            <v>-</v>
          </cell>
          <cell r="BT1166" t="str">
            <v>นางคริษฐา พัฒนไพรงาม</v>
          </cell>
          <cell r="BU1166">
            <v>0</v>
          </cell>
          <cell r="BV1166" t="str">
            <v xml:space="preserve">1.นางคริษฐา  พัฒนไพรงาม 
2.นายธีระพล  พัฒนไพรงาม 
3.นางสาวศิริวัลย์  เพชรพิชิตชัย 
4.นางสาวลัดดาวัลย์  สันติชัยชาญ </v>
          </cell>
          <cell r="BW1166" t="str">
            <v>จำเลยที่ 1
คู่สมรสจำเลยที่ 1
จำเลยที่ 2
จำเลยที่ 3</v>
          </cell>
          <cell r="BX1166" t="str">
            <v>1-5003-00053-13-8
3-5003-00187-27-1
1-5003-00088-17-9
1-5003-00061-98-0</v>
          </cell>
          <cell r="BY1166"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6" t="str">
            <v>ไม่พบ</v>
          </cell>
          <cell r="CB1166">
            <v>4</v>
          </cell>
          <cell r="CC1166" t="str">
            <v>นุสบา</v>
          </cell>
          <cell r="CD1166" t="str">
            <v>นางคริษฐา พัฒนไพรงาม</v>
          </cell>
          <cell r="CL1166">
            <v>243884</v>
          </cell>
          <cell r="CT1166">
            <v>243884</v>
          </cell>
        </row>
        <row r="1167">
          <cell r="B1167">
            <v>2647</v>
          </cell>
          <cell r="C1167">
            <v>1163</v>
          </cell>
          <cell r="G1167">
            <v>800059596851</v>
          </cell>
          <cell r="H1167" t="str">
            <v>นาย</v>
          </cell>
          <cell r="I1167" t="str">
            <v>บุญมา</v>
          </cell>
          <cell r="J1167" t="str">
            <v>วนาเดชสกุล</v>
          </cell>
          <cell r="K1167" t="str">
            <v>3-5804-00191-94-6</v>
          </cell>
          <cell r="L1167" t="str">
            <v>อมก๋อย</v>
          </cell>
          <cell r="M1167" t="str">
            <v>เชียงใหม่ 3</v>
          </cell>
          <cell r="N1167">
            <v>8</v>
          </cell>
          <cell r="O1167" t="str">
            <v xml:space="preserve">สินเชื่อธนาคารประชาชน </v>
          </cell>
          <cell r="P1167" t="str">
            <v>1.บุคคลค้ำประกัน</v>
          </cell>
          <cell r="S1167" t="str">
            <v>จังหวัดฮอด</v>
          </cell>
          <cell r="T1167" t="str">
            <v>ผบE854</v>
          </cell>
          <cell r="U1167">
            <v>2566</v>
          </cell>
          <cell r="V1167" t="str">
            <v>ผบE1100</v>
          </cell>
          <cell r="W1167">
            <v>2566</v>
          </cell>
          <cell r="X1167">
            <v>18</v>
          </cell>
          <cell r="Y1167">
            <v>9</v>
          </cell>
          <cell r="Z1167">
            <v>2566</v>
          </cell>
          <cell r="BB1167" t="str">
            <v>สืบแล้ว รายงานผลสืบ 15/8/2567</v>
          </cell>
          <cell r="BC1167">
            <v>1500</v>
          </cell>
          <cell r="BD1167">
            <v>24</v>
          </cell>
          <cell r="BE1167">
            <v>1</v>
          </cell>
          <cell r="BF1167">
            <v>2568</v>
          </cell>
          <cell r="BG1167">
            <v>0</v>
          </cell>
          <cell r="BH1167" t="str">
            <v>-</v>
          </cell>
          <cell r="BI1167" t="str">
            <v>-</v>
          </cell>
          <cell r="BJ1167" t="str">
            <v>-</v>
          </cell>
          <cell r="BK1167">
            <v>0</v>
          </cell>
          <cell r="BL1167">
            <v>1215</v>
          </cell>
          <cell r="BM1167">
            <v>0</v>
          </cell>
          <cell r="BN1167" t="str">
            <v/>
          </cell>
          <cell r="BO1167" t="str">
            <v/>
          </cell>
          <cell r="BP1167" t="str">
            <v/>
          </cell>
          <cell r="BQ1167" t="str">
            <v>-</v>
          </cell>
          <cell r="BR1167" t="str">
            <v>-</v>
          </cell>
          <cell r="BS1167" t="str">
            <v>-</v>
          </cell>
          <cell r="BT1167" t="str">
            <v>นายบุญมา วนาเดชสกุล</v>
          </cell>
          <cell r="BU1167">
            <v>0</v>
          </cell>
          <cell r="BV1167"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7" t="str">
            <v>จำเลยที่ 1
จำเลยที่ 2
คู่สมรสจำเลยที่ 2
จำเลยที่ 3
คู่สมรสจำเลยที่ 3</v>
          </cell>
          <cell r="BX1167" t="str">
            <v>3-5804-00191-94-6
2-5018-01148-65-3
1-5002-00110-35-1
1-5018-00060-58-4
2-5018-00004-40-2</v>
          </cell>
          <cell r="BY1167"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7" t="str">
            <v>ไม่พบ</v>
          </cell>
          <cell r="CB1167">
            <v>5</v>
          </cell>
          <cell r="CC1167" t="str">
            <v>นุสบา</v>
          </cell>
          <cell r="CD1167" t="str">
            <v>นายบุญมา วนาเดชสกุล</v>
          </cell>
          <cell r="CL1167">
            <v>243884</v>
          </cell>
          <cell r="CT1167">
            <v>243884</v>
          </cell>
        </row>
        <row r="1168">
          <cell r="B1168">
            <v>2648</v>
          </cell>
          <cell r="C1168">
            <v>1164</v>
          </cell>
          <cell r="G1168">
            <v>800080824785</v>
          </cell>
          <cell r="H1168" t="str">
            <v>นาง</v>
          </cell>
          <cell r="I1168" t="str">
            <v>ธีธิดา</v>
          </cell>
          <cell r="J1168" t="str">
            <v>มาคำ</v>
          </cell>
          <cell r="K1168" t="str">
            <v>3-5018-00008-11-2</v>
          </cell>
          <cell r="L1168" t="str">
            <v>อมก๋อย</v>
          </cell>
          <cell r="M1168" t="str">
            <v>เชียงใหม่ 3</v>
          </cell>
          <cell r="N1168">
            <v>8</v>
          </cell>
          <cell r="O1168" t="str">
            <v xml:space="preserve">สินเชื่อธนาคารประชาชน </v>
          </cell>
          <cell r="P1168" t="str">
            <v>1.บุคคลค้ำประกัน</v>
          </cell>
          <cell r="S1168" t="str">
            <v>จังหวัดฮอด</v>
          </cell>
          <cell r="T1168" t="str">
            <v>ผบE800</v>
          </cell>
          <cell r="U1168">
            <v>2565</v>
          </cell>
          <cell r="V1168" t="str">
            <v>ผบE900</v>
          </cell>
          <cell r="W1168">
            <v>2565</v>
          </cell>
          <cell r="X1168">
            <v>22</v>
          </cell>
          <cell r="Y1168">
            <v>11</v>
          </cell>
          <cell r="Z1168">
            <v>2565</v>
          </cell>
          <cell r="BB1168" t="str">
            <v>สืบแล้ว รายงานผล15/8/2567</v>
          </cell>
          <cell r="BC1168">
            <v>1200</v>
          </cell>
          <cell r="BD1168">
            <v>24</v>
          </cell>
          <cell r="BE1168">
            <v>1</v>
          </cell>
          <cell r="BF1168">
            <v>2568</v>
          </cell>
          <cell r="BG1168">
            <v>0</v>
          </cell>
          <cell r="BH1168" t="str">
            <v>-</v>
          </cell>
          <cell r="BI1168" t="str">
            <v>-</v>
          </cell>
          <cell r="BJ1168" t="str">
            <v>-</v>
          </cell>
          <cell r="BK1168">
            <v>0</v>
          </cell>
          <cell r="BL1168">
            <v>1735</v>
          </cell>
          <cell r="BM1168">
            <v>0</v>
          </cell>
          <cell r="BN1168" t="str">
            <v/>
          </cell>
          <cell r="BO1168" t="str">
            <v/>
          </cell>
          <cell r="BP1168" t="str">
            <v/>
          </cell>
          <cell r="BQ1168" t="str">
            <v>-</v>
          </cell>
          <cell r="BR1168" t="str">
            <v>-</v>
          </cell>
          <cell r="BS1168" t="str">
            <v>-</v>
          </cell>
          <cell r="BT1168" t="str">
            <v>นางธีธิดา มาคำ</v>
          </cell>
          <cell r="BU1168">
            <v>0</v>
          </cell>
          <cell r="BV1168" t="str">
            <v xml:space="preserve">1.นางธีธิดา  มาคำ
2.นายศราวุฒิ  มาคำ
3.นายจิรวัฒน์  ใจสุวรรณ
4.นางสวาสดิ์  ใจสุวรรณ </v>
          </cell>
          <cell r="BW1168" t="str">
            <v>จำเลยที่ 1
คู่สมรสจำเลยที่ 1
จำเลยที่ 2
จำเลยที่ 3</v>
          </cell>
          <cell r="BX1168" t="str">
            <v>3-5018-00008-11-2
3-6406-00564-96-6
1-5018-00095-94-9
3-5018-00008-12-1</v>
          </cell>
          <cell r="BY1168"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8" t="str">
            <v>พบ</v>
          </cell>
          <cell r="CB1168">
            <v>4</v>
          </cell>
          <cell r="CC1168" t="str">
            <v>นุสบา</v>
          </cell>
          <cell r="CD1168" t="str">
            <v>นางธีธิดา มาคำ</v>
          </cell>
          <cell r="CL1168">
            <v>243884</v>
          </cell>
          <cell r="CT1168">
            <v>243884</v>
          </cell>
        </row>
        <row r="1169">
          <cell r="B1169">
            <v>2649</v>
          </cell>
          <cell r="C1169">
            <v>1165</v>
          </cell>
          <cell r="G1169" t="str">
            <v>821951005494,
800143478884</v>
          </cell>
          <cell r="H1169" t="str">
            <v>นาง</v>
          </cell>
          <cell r="I1169" t="str">
            <v>สุนทรี</v>
          </cell>
          <cell r="J1169" t="str">
            <v>พานิชเจริญ</v>
          </cell>
          <cell r="K1169" t="str">
            <v>3-2103-00570-17-4</v>
          </cell>
          <cell r="L1169" t="str">
            <v>สันกำแพง</v>
          </cell>
          <cell r="M1169" t="str">
            <v>เชียงใหม่ 3</v>
          </cell>
          <cell r="N1169">
            <v>8</v>
          </cell>
          <cell r="O1169" t="str">
            <v>สินเชื่อที่อยู่อาศัย, สินเชื่อส่วนบุคคล</v>
          </cell>
          <cell r="S1169" t="str">
            <v>แขวงเชียงใหม่</v>
          </cell>
          <cell r="T1169" t="str">
            <v>ผบE1469</v>
          </cell>
          <cell r="U1169">
            <v>2566</v>
          </cell>
          <cell r="V1169" t="str">
            <v>ผบE5007</v>
          </cell>
          <cell r="W1169">
            <v>2566</v>
          </cell>
          <cell r="X1169">
            <v>26</v>
          </cell>
          <cell r="Y1169">
            <v>6</v>
          </cell>
          <cell r="Z1169">
            <v>2566</v>
          </cell>
          <cell r="BB1169" t="str">
            <v xml:space="preserve">สืบแล้ว รายงานผล25/6/2567 </v>
          </cell>
          <cell r="BC1169">
            <v>600</v>
          </cell>
          <cell r="BD1169">
            <v>26</v>
          </cell>
          <cell r="BE1169">
            <v>3</v>
          </cell>
          <cell r="BF1169">
            <v>2568</v>
          </cell>
          <cell r="BG1169">
            <v>0</v>
          </cell>
          <cell r="BH1169" t="str">
            <v>-</v>
          </cell>
          <cell r="BI1169" t="str">
            <v>-</v>
          </cell>
          <cell r="BJ1169" t="str">
            <v>-</v>
          </cell>
          <cell r="BK1169">
            <v>0</v>
          </cell>
          <cell r="BL1169">
            <v>940</v>
          </cell>
          <cell r="BM1169">
            <v>0</v>
          </cell>
          <cell r="BN1169" t="str">
            <v/>
          </cell>
          <cell r="BO1169" t="str">
            <v/>
          </cell>
          <cell r="BP1169" t="str">
            <v/>
          </cell>
          <cell r="BQ1169" t="str">
            <v>-</v>
          </cell>
          <cell r="BR1169" t="str">
            <v>-</v>
          </cell>
          <cell r="BS1169" t="str">
            <v>-</v>
          </cell>
          <cell r="BT1169" t="str">
            <v>นางสุนทรี พานิชเจริญ</v>
          </cell>
          <cell r="BU1169">
            <v>0</v>
          </cell>
          <cell r="BV1169" t="str">
            <v xml:space="preserve">1.นางสุนทรี  ยวดยิ่งหรือพานิชเจริญ 
2.นายรุ่งโรจน์  พานิชเจริญ
</v>
          </cell>
          <cell r="BW1169" t="str">
            <v xml:space="preserve">จำเลย 
คู่สมรสจำเลย 
</v>
          </cell>
          <cell r="BX1169" t="str">
            <v xml:space="preserve">3-2103-00570-17-4
3-2099-00322-52-8
</v>
          </cell>
          <cell r="BY1169"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CB1169">
            <v>2</v>
          </cell>
          <cell r="CD1169" t="str">
            <v>นางสุนทรี พานิชเจริญ</v>
          </cell>
        </row>
        <row r="1170">
          <cell r="B1170">
            <v>2650</v>
          </cell>
          <cell r="C1170">
            <v>1166</v>
          </cell>
          <cell r="G1170">
            <v>800068831836</v>
          </cell>
          <cell r="H1170" t="str">
            <v>นาง</v>
          </cell>
          <cell r="I1170" t="str">
            <v>อารี</v>
          </cell>
          <cell r="J1170" t="str">
            <v>เนตรคำยวง</v>
          </cell>
          <cell r="K1170" t="str">
            <v>3-5012-00361-39-3</v>
          </cell>
          <cell r="L1170" t="str">
            <v>สันป่าตอง</v>
          </cell>
          <cell r="M1170" t="str">
            <v>เชียงใหม่ 3</v>
          </cell>
          <cell r="N1170">
            <v>8</v>
          </cell>
          <cell r="O1170" t="str">
            <v>ธนาคารประชาชน</v>
          </cell>
          <cell r="S1170" t="str">
            <v>แขวงเชียงใหม่</v>
          </cell>
          <cell r="T1170" t="str">
            <v>ผบE8963</v>
          </cell>
          <cell r="U1170">
            <v>2566</v>
          </cell>
          <cell r="V1170" t="str">
            <v>ผบE260</v>
          </cell>
          <cell r="W1170">
            <v>2567</v>
          </cell>
          <cell r="X1170">
            <v>16</v>
          </cell>
          <cell r="Y1170">
            <v>1</v>
          </cell>
          <cell r="Z1170">
            <v>2567</v>
          </cell>
          <cell r="BB1170" t="str">
            <v>รายงานผลสืบทรัพย์ 11/9/2567</v>
          </cell>
          <cell r="BC1170">
            <v>1200</v>
          </cell>
          <cell r="BD1170">
            <v>11</v>
          </cell>
          <cell r="BE1170">
            <v>4</v>
          </cell>
          <cell r="BF1170">
            <v>2568</v>
          </cell>
          <cell r="BG1170">
            <v>0</v>
          </cell>
          <cell r="BH1170" t="str">
            <v>-</v>
          </cell>
          <cell r="BI1170" t="str">
            <v>-</v>
          </cell>
          <cell r="BJ1170" t="str">
            <v>-</v>
          </cell>
          <cell r="BK1170">
            <v>0</v>
          </cell>
          <cell r="BL1170">
            <v>1745</v>
          </cell>
          <cell r="BM1170">
            <v>0</v>
          </cell>
          <cell r="BN1170" t="str">
            <v/>
          </cell>
          <cell r="BO1170" t="str">
            <v/>
          </cell>
          <cell r="BP1170" t="str">
            <v/>
          </cell>
          <cell r="BQ1170" t="str">
            <v>-</v>
          </cell>
          <cell r="BR1170" t="str">
            <v>-</v>
          </cell>
          <cell r="BS1170" t="str">
            <v>-</v>
          </cell>
          <cell r="BT1170" t="str">
            <v>นางอารี เนตรคำยวง</v>
          </cell>
          <cell r="BU1170">
            <v>888166010310</v>
          </cell>
          <cell r="BV1170" t="str">
            <v>1.นางอารี   เนตรคำยวง
2.นายมานพ  เนตรคำยวง
3.นางยุพิน   ศรีแพนบาล
4.นายภาดา  ศรีแพนบาล</v>
          </cell>
          <cell r="BW1170" t="str">
            <v xml:space="preserve">จำเลยที่ 1
คู่สมรสจำเลยที่ 1
จำเลยที่ 2 
คู่สมรสจำเลยที่ 2
</v>
          </cell>
          <cell r="BX1170" t="str">
            <v>3-5012-00361-39-3
3-5106-00095-69-0
3-6599-00773-88-7
3-4009-00652-99-4</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70" t="str">
            <v>พบทรัพย์</v>
          </cell>
          <cell r="CC1170" t="str">
            <v>วชิราภรณ์</v>
          </cell>
          <cell r="CD1170" t="str">
            <v>นางอารี เนตรคำยวง</v>
          </cell>
          <cell r="CL1170">
            <v>243902</v>
          </cell>
          <cell r="CM1170">
            <v>244061</v>
          </cell>
          <cell r="CT1170">
            <v>243902</v>
          </cell>
          <cell r="CU1170">
            <v>244061</v>
          </cell>
        </row>
        <row r="1171">
          <cell r="B1171">
            <v>2651</v>
          </cell>
          <cell r="C1171">
            <v>1167</v>
          </cell>
          <cell r="G1171">
            <v>800094127241</v>
          </cell>
          <cell r="H1171" t="str">
            <v>นาย</v>
          </cell>
          <cell r="I1171" t="str">
            <v>ธนัช</v>
          </cell>
          <cell r="J1171" t="str">
            <v>สุวรรณโฉม</v>
          </cell>
          <cell r="K1171" t="str">
            <v>3-6407-00012-73-6</v>
          </cell>
          <cell r="L1171" t="str">
            <v>สันป่าตอง</v>
          </cell>
          <cell r="M1171" t="str">
            <v>เชียงใหม่ 3</v>
          </cell>
          <cell r="N1171">
            <v>8</v>
          </cell>
          <cell r="O1171" t="str">
            <v>สินเชื่อธนาคารประชาชน</v>
          </cell>
          <cell r="P1171" t="str">
            <v>1.บุคคลค้ำประกัน</v>
          </cell>
          <cell r="S1171" t="str">
            <v>แขวงเชียงใหม่</v>
          </cell>
          <cell r="T1171" t="str">
            <v>ผบE8962</v>
          </cell>
          <cell r="U1171">
            <v>2566</v>
          </cell>
          <cell r="V1171" t="str">
            <v>ผบE11123</v>
          </cell>
          <cell r="W1171">
            <v>2566</v>
          </cell>
          <cell r="AA1171">
            <v>21</v>
          </cell>
          <cell r="AB1171">
            <v>11</v>
          </cell>
          <cell r="AC1171">
            <v>2566</v>
          </cell>
          <cell r="BB1171" t="str">
            <v>รายงานผลสืบทรัพย์ 11/9/2567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นายธนัช สุวรรณโฉม</v>
          </cell>
          <cell r="BU1171">
            <v>888166010308</v>
          </cell>
          <cell r="BV1171" t="str">
            <v>1.นายธนัช    สุวรรณโฉม
2.นางพันธุ์ทิพย์  สุวรรณโฉม
3.นายประพันธ์   คำวงค์ษา
4.นายประชัย  ขาตา</v>
          </cell>
          <cell r="BW1171" t="str">
            <v>จำเลยที่ 1
คู่สมรสจำเลยที่ 1
จำเลยที่ 2
จำเลยที่ 3</v>
          </cell>
          <cell r="BX1171" t="str">
            <v>3-6407-00012-73-6
3-5012-00294-04-1
3-5012-00300-82-3
3-5012-00302-87-7</v>
          </cell>
          <cell r="BY1171"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1" t="str">
            <v>พบทรัพย์</v>
          </cell>
          <cell r="CC1171" t="str">
            <v>วชิราภรณ์</v>
          </cell>
          <cell r="CD1171" t="str">
            <v>นายธนัช สุวรรณโฉม</v>
          </cell>
          <cell r="CL1171">
            <v>243902</v>
          </cell>
          <cell r="CT1171">
            <v>243902</v>
          </cell>
        </row>
        <row r="1172">
          <cell r="B1172">
            <v>2652</v>
          </cell>
          <cell r="C1172">
            <v>1803</v>
          </cell>
          <cell r="G1172">
            <v>800069706003</v>
          </cell>
          <cell r="H1172" t="str">
            <v>นางสาว</v>
          </cell>
          <cell r="I1172" t="str">
            <v>นฤมล</v>
          </cell>
          <cell r="J1172" t="str">
            <v>พรมเทศ</v>
          </cell>
          <cell r="K1172" t="str">
            <v>1-5601-00127-98-7</v>
          </cell>
          <cell r="L1172" t="str">
            <v>เซ็นทรัล แอร์พอร์ต พลาซ่า เชียงใหม่</v>
          </cell>
          <cell r="M1172" t="str">
            <v>เชียงใหม่ 1</v>
          </cell>
          <cell r="N1172">
            <v>8</v>
          </cell>
          <cell r="O1172" t="str">
            <v>ธนาคารประชาชน</v>
          </cell>
          <cell r="P1172" t="str">
            <v>2.หลักทรัพย์ค้ำประกัน</v>
          </cell>
          <cell r="Q1172">
            <v>78542.460000000006</v>
          </cell>
          <cell r="R1172">
            <v>25963.72</v>
          </cell>
          <cell r="S1172" t="str">
            <v>จังหวัดพะเยา</v>
          </cell>
          <cell r="T1172" t="str">
            <v>ผบ3307</v>
          </cell>
          <cell r="U1172">
            <v>2562</v>
          </cell>
          <cell r="V1172" t="str">
            <v>ผบ108</v>
          </cell>
          <cell r="W1172">
            <v>2563</v>
          </cell>
          <cell r="AA1172">
            <v>28</v>
          </cell>
          <cell r="AB1172">
            <v>1</v>
          </cell>
          <cell r="AC1172">
            <v>2563</v>
          </cell>
          <cell r="BB1172" t="str">
            <v>สืบแล้ว รายงานผลสืบ 5/7/2567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นางสาวนฤมล พรมเทศ</v>
          </cell>
          <cell r="BU1172">
            <v>0</v>
          </cell>
          <cell r="BV1172" t="str">
            <v xml:space="preserve">1.นางสาวนฤมล  พรมเทศ
2.นางสาวกันติชา  ปัญญาฟู
3.นายยุรนันท์  จันใจ 
</v>
          </cell>
          <cell r="BW1172" t="str">
            <v>จำเลยที่ 1
จำเลยที่ 2
จำเลยที่ 3</v>
          </cell>
          <cell r="BX1172" t="str">
            <v xml:space="preserve">1-5601-00127-98-7
1-5605-00059-16-4
1-5299-00320-86-1
</v>
          </cell>
          <cell r="BY1172"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CB1172">
            <v>3</v>
          </cell>
          <cell r="CD1172" t="str">
            <v>นางสาวนฤมล พรมเทศ</v>
          </cell>
        </row>
        <row r="1173">
          <cell r="B1173">
            <v>2653</v>
          </cell>
          <cell r="C1173">
            <v>1169</v>
          </cell>
          <cell r="G1173">
            <v>800100167538</v>
          </cell>
          <cell r="H1173" t="str">
            <v>นาย</v>
          </cell>
          <cell r="I1173" t="str">
            <v>สถาพร</v>
          </cell>
          <cell r="J1173" t="str">
            <v>อินเป็ง</v>
          </cell>
          <cell r="K1173" t="str">
            <v>3-5015-00448-25-7</v>
          </cell>
          <cell r="L1173" t="str">
            <v>บิ๊กซี หางดง</v>
          </cell>
          <cell r="M1173" t="str">
            <v>เชียงใหม่ 3</v>
          </cell>
          <cell r="N1173">
            <v>8</v>
          </cell>
          <cell r="O1173" t="str">
            <v>สินเชื่อธนาคารประชาชน</v>
          </cell>
          <cell r="P1173" t="str">
            <v>1.บุคคลค้ำประกัน</v>
          </cell>
          <cell r="S1173" t="str">
            <v>แขวงเชียงใหม่</v>
          </cell>
          <cell r="T1173" t="str">
            <v>ผบE320</v>
          </cell>
          <cell r="U1173">
            <v>2566</v>
          </cell>
          <cell r="V1173" t="str">
            <v>ผบE3636</v>
          </cell>
          <cell r="W1173">
            <v>2566</v>
          </cell>
          <cell r="AA1173">
            <v>23</v>
          </cell>
          <cell r="AB1173">
            <v>5</v>
          </cell>
          <cell r="AC1173">
            <v>2566</v>
          </cell>
          <cell r="BB1173" t="str">
            <v>สืบทรัพย์ (คำสั่ง 6/6/2567) // รายงานวันที่ 16/8/2567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นายสถาพร อินเป็ง</v>
          </cell>
          <cell r="BU1173">
            <v>800100167538</v>
          </cell>
          <cell r="BV1173" t="str">
            <v>1.นายสถาพร อินเป็ง 
2.นางสาวกาญจน์ แสนคำ
3.นางสาวเทียน แสนคำ
4.นายบุญตัน แสนคำ</v>
          </cell>
          <cell r="BW1173" t="str">
            <v>จำเลยที่ 1
จำเลยที่ 2
จำเลยที่ 3
คู่สมรสจำเลยที่ 3</v>
          </cell>
          <cell r="BX1173" t="str">
            <v>3-5015-00448-25-7
1-5099-00177-52-9
3-5013-00203-74-9
3-5015-00475-64-2</v>
          </cell>
          <cell r="BY1173"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3" t="str">
            <v>พบ</v>
          </cell>
          <cell r="CD1173" t="str">
            <v>นายสถาพร อินเป็ง</v>
          </cell>
        </row>
        <row r="1174">
          <cell r="B1174">
            <v>2654</v>
          </cell>
          <cell r="C1174">
            <v>1170</v>
          </cell>
          <cell r="D1174">
            <v>7</v>
          </cell>
          <cell r="E1174">
            <v>6</v>
          </cell>
          <cell r="F1174">
            <v>2567</v>
          </cell>
          <cell r="G1174">
            <v>800087545292</v>
          </cell>
          <cell r="H1174" t="str">
            <v>นาย</v>
          </cell>
          <cell r="I1174" t="str">
            <v>อุทัย</v>
          </cell>
          <cell r="J1174" t="str">
            <v>ภู่ภักดี</v>
          </cell>
          <cell r="K1174" t="str">
            <v>5-6004-00004-43-2</v>
          </cell>
          <cell r="L1174" t="str">
            <v>สันกำแพง</v>
          </cell>
          <cell r="M1174" t="str">
            <v>เชียงใหม่ 3</v>
          </cell>
          <cell r="N1174">
            <v>8</v>
          </cell>
          <cell r="O1174" t="str">
            <v>-</v>
          </cell>
          <cell r="S1174" t="str">
            <v>แขวงเชียงใหม่</v>
          </cell>
          <cell r="T1174" t="str">
            <v>ผบE545</v>
          </cell>
          <cell r="U1174">
            <v>2563</v>
          </cell>
          <cell r="V1174" t="str">
            <v>ผบE1066</v>
          </cell>
          <cell r="W1174">
            <v>2563</v>
          </cell>
          <cell r="X1174">
            <v>21</v>
          </cell>
          <cell r="Y1174">
            <v>9</v>
          </cell>
          <cell r="Z1174">
            <v>2563</v>
          </cell>
          <cell r="BB1174" t="str">
            <v>รายงานผลสืบทรัพย์ 10/7/2567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นายอุทัย ภู่ภักดี</v>
          </cell>
          <cell r="BU1174">
            <v>0</v>
          </cell>
          <cell r="BV1174" t="str">
            <v>1.นายอุทัย  ภูภักดี
2.นายสุรศักดิ์   มงคลจันทร์
3.นางสาววิยะดา   มงคลจันทร์
4.นายธีรศักดิ์      ชมชื่น</v>
          </cell>
          <cell r="BW1174" t="str">
            <v>จำเลยที่1
จำเลยที่ 2
คู่สมรสจำเลยที่ 2
จำเลยที่ 3</v>
          </cell>
          <cell r="BX1174" t="str">
            <v>5-6004-00004-43-2
3-5005-00426-40-6
1-5299-00004-52-7
1-5003-00078-26-2</v>
          </cell>
          <cell r="BY1174"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4" t="str">
            <v>ไม่พบ</v>
          </cell>
          <cell r="CD1174" t="str">
            <v>นายอุทัย ภู่ภักดี</v>
          </cell>
        </row>
        <row r="1175">
          <cell r="B1175">
            <v>2655</v>
          </cell>
          <cell r="C1175">
            <v>1171</v>
          </cell>
          <cell r="D1175">
            <v>7</v>
          </cell>
          <cell r="E1175">
            <v>6</v>
          </cell>
          <cell r="F1175">
            <v>2567</v>
          </cell>
          <cell r="G1175">
            <v>821952012143</v>
          </cell>
          <cell r="H1175" t="str">
            <v>พ.อ.อ.หรือนาย</v>
          </cell>
          <cell r="I1175" t="str">
            <v>ไกรธวัช</v>
          </cell>
          <cell r="J1175" t="str">
            <v>วิริยะ</v>
          </cell>
          <cell r="K1175" t="str">
            <v>3-2009-00287-47-3</v>
          </cell>
          <cell r="L1175" t="str">
            <v>สันกำแพง</v>
          </cell>
          <cell r="M1175" t="str">
            <v>เชียงใหม่ 3</v>
          </cell>
          <cell r="N1175">
            <v>8</v>
          </cell>
          <cell r="S1175" t="str">
            <v>จังหวัดเชียงใหม่</v>
          </cell>
          <cell r="T1175" t="str">
            <v>ผบ 1375</v>
          </cell>
          <cell r="U1175">
            <v>2563</v>
          </cell>
          <cell r="V1175" t="str">
            <v>ผบ 2547</v>
          </cell>
          <cell r="W1175">
            <v>2563</v>
          </cell>
          <cell r="AA1175">
            <v>19</v>
          </cell>
          <cell r="AB1175">
            <v>10</v>
          </cell>
          <cell r="AC1175">
            <v>2563</v>
          </cell>
          <cell r="BB1175" t="str">
            <v>สืบทรัพย์ (คำสั่ง 7/6/2567) // รายงานวันที่ 17/1/2567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พ.อ.อ.หรือนายไกรธวัช วิริยะ</v>
          </cell>
          <cell r="BU1175">
            <v>0</v>
          </cell>
          <cell r="BV1175"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5"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5" t="str">
            <v xml:space="preserve">3-2009-00287-47-3
2-4117-00002-75-1
3-1005-04343-62-2
5-5501-00024-96-0
3-5007-00519-30-1
3-5704-00908-85-9
3-5704-00643-28-6
3-5603-00335-07-5
3-5019-00272-30-0
3-5804-00286-45-9
</v>
          </cell>
          <cell r="BY117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CD1175" t="str">
            <v>พ.อ.อ.หรือนายไกรธวัช วิริยะ</v>
          </cell>
        </row>
        <row r="1176">
          <cell r="B1176">
            <v>2656</v>
          </cell>
          <cell r="C1176">
            <v>1172</v>
          </cell>
          <cell r="D1176">
            <v>13</v>
          </cell>
          <cell r="E1176">
            <v>3</v>
          </cell>
          <cell r="F1176">
            <v>2567</v>
          </cell>
          <cell r="G1176">
            <v>80011761310</v>
          </cell>
          <cell r="H1176" t="str">
            <v>นาย</v>
          </cell>
          <cell r="I1176" t="str">
            <v>อมร</v>
          </cell>
          <cell r="J1176" t="str">
            <v>ไทยกรณ์</v>
          </cell>
          <cell r="K1176" t="str">
            <v>3-5005-00418-27-6</v>
          </cell>
          <cell r="L1176" t="str">
            <v>เซ็นทรัล เฟสติวัล เชียงใหม่</v>
          </cell>
          <cell r="M1176" t="str">
            <v>เชียงใหม่ 1</v>
          </cell>
          <cell r="N1176">
            <v>8</v>
          </cell>
          <cell r="O1176" t="str">
            <v>ธปช.</v>
          </cell>
          <cell r="S1176" t="str">
            <v>แขวงเชียงใหม่</v>
          </cell>
          <cell r="T1176" t="str">
            <v>ผบE7795</v>
          </cell>
          <cell r="U1176">
            <v>2565</v>
          </cell>
          <cell r="V1176" t="str">
            <v>ผบE809</v>
          </cell>
          <cell r="W1176">
            <v>2566</v>
          </cell>
          <cell r="X1176">
            <v>7</v>
          </cell>
          <cell r="Y1176">
            <v>2</v>
          </cell>
          <cell r="Z1176">
            <v>2566</v>
          </cell>
          <cell r="BB1176" t="str">
            <v>สืบทรัพย์ (คำสั่ง 13/3/2567) // รายงานวันที่ 13/7/2567</v>
          </cell>
          <cell r="BC1176">
            <v>900</v>
          </cell>
          <cell r="BD1176">
            <v>20</v>
          </cell>
          <cell r="BE1176">
            <v>6</v>
          </cell>
          <cell r="BF1176">
            <v>2568</v>
          </cell>
          <cell r="BG1176">
            <v>0</v>
          </cell>
          <cell r="BH1176" t="str">
            <v>-</v>
          </cell>
          <cell r="BI1176" t="str">
            <v>-</v>
          </cell>
          <cell r="BJ1176" t="str">
            <v>-</v>
          </cell>
          <cell r="BK1176">
            <v>0</v>
          </cell>
          <cell r="BL1176">
            <v>1055</v>
          </cell>
          <cell r="BM1176">
            <v>0</v>
          </cell>
          <cell r="BN1176" t="str">
            <v/>
          </cell>
          <cell r="BO1176" t="str">
            <v/>
          </cell>
          <cell r="BP1176" t="str">
            <v/>
          </cell>
          <cell r="BQ1176" t="str">
            <v>-</v>
          </cell>
          <cell r="BR1176" t="str">
            <v>-</v>
          </cell>
          <cell r="BS1176" t="str">
            <v>-</v>
          </cell>
          <cell r="BT1176" t="str">
            <v>นายอมร ไทยกรณ์</v>
          </cell>
          <cell r="BU1176">
            <v>88315010477</v>
          </cell>
          <cell r="BV1176" t="str">
            <v>1.นายอมร ไทยกรณ์
2.นายสุทิน มุ่งเมือง
3.นางสาวกัญญารัตน์ ก่อศักดิ์ไพศาล</v>
          </cell>
          <cell r="BW1176" t="str">
            <v>จำเลยที่ 1
จำเลยที่ 2
จำเลยที่ 3</v>
          </cell>
          <cell r="BX1176" t="str">
            <v xml:space="preserve">3-5005-00418-27-6
3-5005-00347-35-2
2-2604-00016-36-7
</v>
          </cell>
          <cell r="BY117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6" t="str">
            <v>ไม่พบ</v>
          </cell>
          <cell r="CB1176">
            <v>3</v>
          </cell>
        </row>
        <row r="1177">
          <cell r="B1177">
            <v>2659</v>
          </cell>
          <cell r="C1177">
            <v>1173</v>
          </cell>
          <cell r="D1177">
            <v>13</v>
          </cell>
          <cell r="E1177">
            <v>6</v>
          </cell>
          <cell r="F1177">
            <v>2567</v>
          </cell>
          <cell r="G1177">
            <v>800102576629</v>
          </cell>
          <cell r="H1177" t="str">
            <v>นางสาว</v>
          </cell>
          <cell r="I1177" t="str">
            <v>ชุติมา</v>
          </cell>
          <cell r="J1177" t="str">
            <v>ศรีนวลโครต</v>
          </cell>
          <cell r="K1177" t="str">
            <v>3-3002-00113-08-1</v>
          </cell>
          <cell r="L1177" t="str">
            <v>แม่แตง</v>
          </cell>
          <cell r="M1177" t="str">
            <v>เชียงใหม่ 2</v>
          </cell>
          <cell r="N1177">
            <v>8</v>
          </cell>
          <cell r="O1177" t="str">
            <v>สินเชื่อ ธปช. เพื่อผู้มีบัตรสวัสดิการแห่งรัฐ</v>
          </cell>
          <cell r="P1177" t="str">
            <v>2.หลักทรัพย์ค้ำประกัน</v>
          </cell>
          <cell r="S1177" t="str">
            <v>แขวงเชียงดาว</v>
          </cell>
          <cell r="T1177" t="str">
            <v>ผบE871</v>
          </cell>
          <cell r="U1177">
            <v>2566</v>
          </cell>
          <cell r="V1177" t="str">
            <v>ผบE951</v>
          </cell>
          <cell r="W1177">
            <v>2566</v>
          </cell>
          <cell r="X1177">
            <v>4</v>
          </cell>
          <cell r="Y1177">
            <v>8</v>
          </cell>
          <cell r="Z1177">
            <v>2566</v>
          </cell>
          <cell r="BB1177" t="str">
            <v>สืบทรัพย์ (คำสั่ง 13/6/2567) // รายงานวันที่ 18/7/2567</v>
          </cell>
          <cell r="BC1177">
            <v>300</v>
          </cell>
          <cell r="BD1177">
            <v>23</v>
          </cell>
          <cell r="BE1177">
            <v>4</v>
          </cell>
          <cell r="BF1177">
            <v>2568</v>
          </cell>
          <cell r="BG1177">
            <v>0</v>
          </cell>
          <cell r="BH1177" t="str">
            <v>-</v>
          </cell>
          <cell r="BI1177" t="str">
            <v>-</v>
          </cell>
          <cell r="BJ1177" t="str">
            <v>-</v>
          </cell>
          <cell r="BK1177">
            <v>0</v>
          </cell>
          <cell r="BL1177">
            <v>260</v>
          </cell>
          <cell r="BM1177">
            <v>0</v>
          </cell>
          <cell r="BN1177" t="str">
            <v/>
          </cell>
          <cell r="BO1177" t="str">
            <v/>
          </cell>
          <cell r="BP1177" t="str">
            <v/>
          </cell>
          <cell r="BQ1177" t="str">
            <v>-</v>
          </cell>
          <cell r="BR1177" t="str">
            <v>-</v>
          </cell>
          <cell r="BS1177" t="str">
            <v>-</v>
          </cell>
          <cell r="BT1177" t="str">
            <v>นางสาวชุติมา ศรีนวลโครต</v>
          </cell>
          <cell r="BV1177" t="str">
            <v>นางสาวชุติมา  ศรีนวลโคตร</v>
          </cell>
          <cell r="BW1177" t="str">
            <v>จำเลย</v>
          </cell>
          <cell r="BX1177" t="str">
            <v>3-3002-00113-08-1</v>
          </cell>
          <cell r="BY1177" t="str">
            <v>-ไม่พบว่ามีกรรมสิทธิ์ในที่ดิน อ.แม่แตง จ.เชียงใหม่</v>
          </cell>
          <cell r="BZ1177" t="str">
            <v>ไพบทรัพย์</v>
          </cell>
          <cell r="CC1177" t="str">
            <v>ลลิตา</v>
          </cell>
          <cell r="CL1177">
            <v>243854</v>
          </cell>
          <cell r="CT1177">
            <v>243854</v>
          </cell>
        </row>
        <row r="1178">
          <cell r="B1178">
            <v>2660</v>
          </cell>
          <cell r="C1178">
            <v>1174</v>
          </cell>
          <cell r="D1178">
            <v>20</v>
          </cell>
          <cell r="E1178">
            <v>9</v>
          </cell>
          <cell r="F1178">
            <v>2565</v>
          </cell>
          <cell r="G1178">
            <v>800084697849</v>
          </cell>
          <cell r="H1178" t="str">
            <v>นาย</v>
          </cell>
          <cell r="I1178" t="str">
            <v>ชัยรัช</v>
          </cell>
          <cell r="J1178" t="str">
            <v>พงศ์ปัน</v>
          </cell>
          <cell r="K1178" t="str">
            <v>3-5019-00064-32-4</v>
          </cell>
          <cell r="L1178" t="str">
            <v>ฝาง</v>
          </cell>
          <cell r="M1178" t="str">
            <v>เชียงใหม่ 2</v>
          </cell>
          <cell r="N1178">
            <v>8</v>
          </cell>
          <cell r="O1178" t="str">
            <v>สินเชื่อธนาคารประชาชน</v>
          </cell>
          <cell r="P1178" t="str">
            <v>1.บุคคลค้ำประกัน</v>
          </cell>
          <cell r="S1178" t="str">
            <v>แขวงเชียงใหม่</v>
          </cell>
          <cell r="T1178" t="str">
            <v>ผบE3554</v>
          </cell>
          <cell r="U1178">
            <v>2565</v>
          </cell>
          <cell r="V1178" t="str">
            <v>ผบE5840</v>
          </cell>
          <cell r="W1178">
            <v>2565</v>
          </cell>
          <cell r="X1178">
            <v>15</v>
          </cell>
          <cell r="Y1178">
            <v>8</v>
          </cell>
          <cell r="Z1178">
            <v>2565</v>
          </cell>
          <cell r="BB1178" t="str">
            <v>มีคำสั่งสืบ 20/9/2565 // รายงานผลสืบทรัพย์ 23/7/2567</v>
          </cell>
          <cell r="BC1178">
            <v>1500</v>
          </cell>
          <cell r="BD1178">
            <v>30</v>
          </cell>
          <cell r="BE1178">
            <v>5</v>
          </cell>
          <cell r="BF1178">
            <v>2568</v>
          </cell>
          <cell r="BG1178">
            <v>0</v>
          </cell>
          <cell r="BH1178" t="str">
            <v>-</v>
          </cell>
          <cell r="BI1178" t="str">
            <v>-</v>
          </cell>
          <cell r="BJ1178" t="str">
            <v>-</v>
          </cell>
          <cell r="BK1178">
            <v>0</v>
          </cell>
          <cell r="BL1178">
            <v>2715</v>
          </cell>
          <cell r="BM1178">
            <v>0</v>
          </cell>
          <cell r="BN1178" t="str">
            <v/>
          </cell>
          <cell r="BO1178" t="str">
            <v/>
          </cell>
          <cell r="BP1178" t="str">
            <v/>
          </cell>
          <cell r="BQ1178" t="str">
            <v>-</v>
          </cell>
          <cell r="BR1178" t="str">
            <v>-</v>
          </cell>
          <cell r="BS1178" t="str">
            <v>-</v>
          </cell>
          <cell r="BT1178" t="str">
            <v>นายชัยรัช พงศ์ปัน</v>
          </cell>
          <cell r="BU1178">
            <v>883265010387</v>
          </cell>
          <cell r="BV1178"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8" t="str">
            <v>จำเลยที่ 1
คู่สมรสจำเลยที่ 1
จำเลยที่ 2
คู่สมรสจำเลยที่ 2
จำเลยที่ 3</v>
          </cell>
          <cell r="BX1178" t="str">
            <v>3-5019-00064-32-4
3-5201-00713-38-6
1-5099-01268-66-8
1-5099-00998-03-4
1-5208-00103-99-1</v>
          </cell>
          <cell r="BY1178"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8" t="str">
            <v>พบทรัพย์</v>
          </cell>
          <cell r="CC1178" t="str">
            <v>ลลิตา</v>
          </cell>
          <cell r="CL1178">
            <v>243854</v>
          </cell>
          <cell r="CT1178">
            <v>243854</v>
          </cell>
        </row>
        <row r="1179">
          <cell r="B1179">
            <v>2661</v>
          </cell>
          <cell r="C1179">
            <v>1175</v>
          </cell>
          <cell r="D1179">
            <v>13</v>
          </cell>
          <cell r="E1179">
            <v>6</v>
          </cell>
          <cell r="F1179">
            <v>2567</v>
          </cell>
          <cell r="G1179">
            <v>800098730586</v>
          </cell>
          <cell r="H1179" t="str">
            <v>นางสาว</v>
          </cell>
          <cell r="I1179" t="str">
            <v>เบญจรักษ์</v>
          </cell>
          <cell r="J1179" t="str">
            <v>หน่อตุ้ย</v>
          </cell>
          <cell r="K1179" t="str">
            <v>1-5012-00004-92-6</v>
          </cell>
          <cell r="L1179" t="str">
            <v>บิ๊กซี หางดง</v>
          </cell>
          <cell r="M1179" t="str">
            <v>เชียงใหม่ 3</v>
          </cell>
          <cell r="N1179">
            <v>8</v>
          </cell>
          <cell r="S1179" t="str">
            <v>แขวงเชียงใหม่</v>
          </cell>
          <cell r="T1179" t="str">
            <v>ผบE384</v>
          </cell>
          <cell r="U1179">
            <v>2566</v>
          </cell>
          <cell r="V1179" t="str">
            <v>ผบE2276</v>
          </cell>
          <cell r="W1179">
            <v>2566</v>
          </cell>
          <cell r="AA1179">
            <v>24</v>
          </cell>
          <cell r="AB1179">
            <v>4</v>
          </cell>
          <cell r="AC1179">
            <v>2566</v>
          </cell>
          <cell r="BB1179" t="str">
            <v>สืบทรัพย์ (คำสั่ง 13/6/2567) // รายงานวันที่ 16/8/2567</v>
          </cell>
          <cell r="BC1179" t="str">
            <v/>
          </cell>
          <cell r="BD1179" t="str">
            <v/>
          </cell>
          <cell r="BE1179" t="str">
            <v/>
          </cell>
          <cell r="BF1179" t="str">
            <v/>
          </cell>
          <cell r="BG1179" t="str">
            <v/>
          </cell>
          <cell r="BH1179" t="str">
            <v/>
          </cell>
          <cell r="BI1179" t="str">
            <v/>
          </cell>
          <cell r="BJ1179" t="str">
            <v/>
          </cell>
          <cell r="BK1179" t="str">
            <v/>
          </cell>
          <cell r="BL1179" t="str">
            <v/>
          </cell>
          <cell r="BM1179" t="str">
            <v/>
          </cell>
          <cell r="BN1179" t="str">
            <v/>
          </cell>
          <cell r="BO1179" t="str">
            <v/>
          </cell>
          <cell r="BP1179" t="str">
            <v/>
          </cell>
          <cell r="BQ1179" t="str">
            <v/>
          </cell>
          <cell r="BR1179" t="str">
            <v/>
          </cell>
          <cell r="BS1179" t="str">
            <v/>
          </cell>
          <cell r="BT1179" t="str">
            <v>นางสาวเบญจรักษ์ หน่อตุ้ย</v>
          </cell>
          <cell r="BU1179">
            <v>0</v>
          </cell>
          <cell r="BV1179" t="str">
            <v>1.นางสาวเบญจรัก์ หน่อตุ้ย
2.นายเกียงไกร เพ็ญจันท์
3.นางสาวณัฐญ์วรา คำวัง
4.นายณัฐดนัย เหมยดวง</v>
          </cell>
          <cell r="BW1179" t="str">
            <v>จำเลยที่ 1
คู่สมรสจำเลยที่ 1
จำเลยที่ 2
คู่สมรสจำเลยที่ 2</v>
          </cell>
          <cell r="BX1179" t="str">
            <v>1-5012-00004-92-6
1-5099-00237-41-6
1-5099-00671-75-2
1-5099-00273-79-0</v>
          </cell>
          <cell r="BY1179"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9" t="str">
            <v>พบ</v>
          </cell>
        </row>
        <row r="1180">
          <cell r="B1180">
            <v>2662</v>
          </cell>
          <cell r="C1180">
            <v>1176</v>
          </cell>
          <cell r="D1180">
            <v>23</v>
          </cell>
          <cell r="E1180">
            <v>8</v>
          </cell>
          <cell r="F1180">
            <v>2566</v>
          </cell>
          <cell r="G1180">
            <v>800058470462</v>
          </cell>
          <cell r="H1180" t="str">
            <v>นาง</v>
          </cell>
          <cell r="I1180" t="str">
            <v>แสงดาว</v>
          </cell>
          <cell r="J1180" t="str">
            <v>หล้าเสาร์</v>
          </cell>
          <cell r="K1180" t="str">
            <v>3-5705-00156-39-5</v>
          </cell>
          <cell r="L1180" t="str">
            <v>ฮอด</v>
          </cell>
          <cell r="M1180" t="str">
            <v>เชียงใหม่ 3</v>
          </cell>
          <cell r="N1180">
            <v>8</v>
          </cell>
          <cell r="O1180" t="str">
            <v>สินเชื่อพัฒนาองค์กรชุมชน (รายบุคคล)</v>
          </cell>
          <cell r="S1180" t="str">
            <v>จังหวัดฮอด</v>
          </cell>
          <cell r="T1180" t="str">
            <v>ผบE794</v>
          </cell>
          <cell r="U1180">
            <v>2565</v>
          </cell>
          <cell r="V1180" t="str">
            <v>ผบE957</v>
          </cell>
          <cell r="W1180">
            <v>2565</v>
          </cell>
          <cell r="X1180">
            <v>13</v>
          </cell>
          <cell r="Y1180">
            <v>12</v>
          </cell>
          <cell r="Z1180">
            <v>2565</v>
          </cell>
          <cell r="BB1180" t="str">
            <v xml:space="preserve">สืบทรัพย์ (คำสั่ง 23/8/2566) // รายงานวันที่ </v>
          </cell>
          <cell r="BC1180">
            <v>1800</v>
          </cell>
          <cell r="BD1180">
            <v>26</v>
          </cell>
          <cell r="BE1180">
            <v>3</v>
          </cell>
          <cell r="BF1180">
            <v>2568</v>
          </cell>
          <cell r="BG1180">
            <v>0</v>
          </cell>
          <cell r="BH1180" t="str">
            <v>-</v>
          </cell>
          <cell r="BI1180" t="str">
            <v>-</v>
          </cell>
          <cell r="BJ1180" t="str">
            <v>-</v>
          </cell>
          <cell r="BK1180">
            <v>0</v>
          </cell>
          <cell r="BL1180">
            <v>1520</v>
          </cell>
          <cell r="BM1180">
            <v>0</v>
          </cell>
          <cell r="BN1180" t="str">
            <v/>
          </cell>
          <cell r="BO1180" t="str">
            <v/>
          </cell>
          <cell r="BP1180" t="str">
            <v/>
          </cell>
          <cell r="BQ1180" t="str">
            <v>-</v>
          </cell>
          <cell r="BR1180" t="str">
            <v>-</v>
          </cell>
          <cell r="BS1180" t="str">
            <v>-</v>
          </cell>
          <cell r="BT1180" t="str">
            <v>นางแสงดาว หล้าเสาร์</v>
          </cell>
          <cell r="BU1180">
            <v>0</v>
          </cell>
          <cell r="BV1180"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80" t="str">
            <v>จำเลยที่ 1
คู่สมรสจำเลยที่ 1
จำเลยที่ 2
คู่สมรสจำเลยที่ 2
จำเลยที่ 3
คู่สมรสจำเลยที่ 3</v>
          </cell>
          <cell r="BX1180" t="str">
            <v>3-5705-00156-39-5
3-5016-00059-41-4
1-5016-00059-87-6
3-5016-00059-18-0
3-5016-00057-42-0
3-4008-00258-86-1</v>
          </cell>
          <cell r="BY1180"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80" t="str">
            <v>พบ</v>
          </cell>
        </row>
        <row r="1181">
          <cell r="B1181">
            <v>2663</v>
          </cell>
          <cell r="C1181">
            <v>1177</v>
          </cell>
          <cell r="D1181">
            <v>13</v>
          </cell>
          <cell r="E1181">
            <v>6</v>
          </cell>
          <cell r="F1181">
            <v>2567</v>
          </cell>
          <cell r="G1181">
            <v>800075870728</v>
          </cell>
          <cell r="H1181" t="str">
            <v>นาย</v>
          </cell>
          <cell r="I1181" t="str">
            <v>บัณฑิต</v>
          </cell>
          <cell r="J1181" t="str">
            <v>บริหาร</v>
          </cell>
          <cell r="K1181" t="str">
            <v>3-5099-00553-17-9</v>
          </cell>
          <cell r="L1181" t="str">
            <v>บิ๊กซี หางดง</v>
          </cell>
          <cell r="M1181" t="str">
            <v>เชียงใหม่ 3</v>
          </cell>
          <cell r="N1181">
            <v>8</v>
          </cell>
          <cell r="O1181" t="str">
            <v>สินเชื่อธนาคารประชาชน</v>
          </cell>
          <cell r="P1181" t="str">
            <v>1.บุคคลค้ำประกัน</v>
          </cell>
          <cell r="S1181" t="str">
            <v>แขวงเชียงใหม่</v>
          </cell>
          <cell r="T1181" t="str">
            <v>ผบE382</v>
          </cell>
          <cell r="U1181">
            <v>2566</v>
          </cell>
          <cell r="V1181" t="str">
            <v>ผบE2268</v>
          </cell>
          <cell r="W1181">
            <v>2566</v>
          </cell>
          <cell r="X1181">
            <v>24</v>
          </cell>
          <cell r="Y1181">
            <v>4</v>
          </cell>
          <cell r="Z1181">
            <v>2566</v>
          </cell>
          <cell r="BB1181" t="str">
            <v>สืบทรัพย์ (คำสั่ง 13/6/2567) // รายงานวันที่ 16/8/2567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นายบัณฑิต บริหาร</v>
          </cell>
          <cell r="BV1181" t="str">
            <v xml:space="preserve">1.นายบัณฑิต บริหาร
2.นางสาวสุดามาส โปธาวงค์
3.นางแสงจวน วงธรรม 
4.นายปัญญา วงธรรม
</v>
          </cell>
          <cell r="BW1181" t="str">
            <v xml:space="preserve">จำเลยที่ 1
จำเลยที่ 2
จำเลยที่ 3
คู่สมรสจำเลยที่ 3
</v>
          </cell>
          <cell r="BX1181" t="str">
            <v>3-5099-00553-17-9
3-5013-00140-06-2
3-5207-00368-25-6
3-4110-00252-83-4</v>
          </cell>
          <cell r="BY1181"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1" t="str">
            <v>พบ</v>
          </cell>
        </row>
        <row r="1182">
          <cell r="B1182">
            <v>2664</v>
          </cell>
          <cell r="C1182">
            <v>1178</v>
          </cell>
          <cell r="D1182">
            <v>7</v>
          </cell>
          <cell r="E1182">
            <v>12</v>
          </cell>
          <cell r="F1182">
            <v>2565</v>
          </cell>
          <cell r="G1182">
            <v>800054361210</v>
          </cell>
          <cell r="H1182" t="str">
            <v>นางสาว</v>
          </cell>
          <cell r="I1182" t="str">
            <v>ดารารัตน์</v>
          </cell>
          <cell r="J1182" t="str">
            <v>ฟูเดช</v>
          </cell>
          <cell r="K1182" t="str">
            <v>3-5015-00090-35-2</v>
          </cell>
          <cell r="L1182" t="str">
            <v>บิ๊กซี หางดง</v>
          </cell>
          <cell r="M1182" t="str">
            <v>เชียงใหม่ 3</v>
          </cell>
          <cell r="N1182">
            <v>8</v>
          </cell>
          <cell r="S1182" t="str">
            <v>แขวงเชียงใหม่</v>
          </cell>
          <cell r="T1182" t="str">
            <v>ผบE1435</v>
          </cell>
          <cell r="U1182">
            <v>2566</v>
          </cell>
          <cell r="V1182" t="str">
            <v>ผบE3290</v>
          </cell>
          <cell r="W1182">
            <v>2566</v>
          </cell>
          <cell r="AA1182">
            <v>16</v>
          </cell>
          <cell r="AB1182">
            <v>5</v>
          </cell>
          <cell r="AC1182">
            <v>2566</v>
          </cell>
          <cell r="BB1182" t="str">
            <v>รายงานวันที่ 22/8/2567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นางสาวดารารัตน์ ฟูเดช</v>
          </cell>
          <cell r="BU1182">
            <v>0</v>
          </cell>
          <cell r="BV1182" t="str">
            <v>1.นางสาวดารารันต์ หู่เดช 
2.นางสาวกัญญ จีสันติ
3.จ่าสิบตรีภัทรพล จีสันติ
4.นางสาววชิราภรณ์ สายสุริยะ</v>
          </cell>
          <cell r="BW1182" t="str">
            <v xml:space="preserve">จำเลยที่ 1
จำเลยที่ 2
คู่สมรสจำเลยที่ 2
จำเลยที่ 3
</v>
          </cell>
          <cell r="BX1182" t="str">
            <v>3-5015-00090-35-2
3-5015-00085-89-8
3-5019-00352-44-3
3-5015-00086-69-0</v>
          </cell>
          <cell r="BY1182"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row>
        <row r="1183">
          <cell r="B1183">
            <v>2665</v>
          </cell>
          <cell r="C1183">
            <v>1179</v>
          </cell>
          <cell r="D1183">
            <v>22</v>
          </cell>
          <cell r="E1183">
            <v>8</v>
          </cell>
          <cell r="F1183">
            <v>2566</v>
          </cell>
          <cell r="G1183" t="str">
            <v>800090201016,
800122831640,
800133661069</v>
          </cell>
          <cell r="H1183" t="str">
            <v>นาย</v>
          </cell>
          <cell r="I1183" t="str">
            <v>ภัทรพงศ์</v>
          </cell>
          <cell r="J1183" t="str">
            <v>บัวนวล</v>
          </cell>
          <cell r="K1183" t="str">
            <v>1-5099-00766-27-3</v>
          </cell>
          <cell r="L1183" t="str">
            <v>บิ๊กซี หางดง</v>
          </cell>
          <cell r="M1183" t="str">
            <v>เชียงใหม่ 3</v>
          </cell>
          <cell r="N1183">
            <v>8</v>
          </cell>
          <cell r="S1183" t="str">
            <v>แขวงเชียงใหม่</v>
          </cell>
          <cell r="T1183" t="str">
            <v>ผบE303</v>
          </cell>
          <cell r="U1183">
            <v>2566</v>
          </cell>
          <cell r="V1183" t="str">
            <v>ผบE3595</v>
          </cell>
          <cell r="W1183">
            <v>2566</v>
          </cell>
          <cell r="X1183">
            <v>23</v>
          </cell>
          <cell r="Y1183">
            <v>5</v>
          </cell>
          <cell r="Z1183">
            <v>2566</v>
          </cell>
          <cell r="BB1183" t="str">
            <v>สืบทรัพย์ (คำสั่ง 22/8/2566) // รายงานวันที่ 26/7/2567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นายภัทรพงศ์ บัวนวล</v>
          </cell>
          <cell r="BU1183">
            <v>0</v>
          </cell>
          <cell r="BV1183" t="str">
            <v>1.นายภัทรพงศ์ บัวนวล
2.นายเจษฎา ดาเจริญเมือง</v>
          </cell>
          <cell r="BW1183" t="str">
            <v>จำเลยที่ 1
จำเลยที่ 2</v>
          </cell>
          <cell r="BX1183" t="str">
            <v>1-5099-00766-27-3
1-5203-00055-91-2</v>
          </cell>
          <cell r="BY1183"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3" t="str">
            <v>ไม่พบ</v>
          </cell>
        </row>
        <row r="1184">
          <cell r="B1184">
            <v>2666</v>
          </cell>
          <cell r="C1184">
            <v>1180</v>
          </cell>
          <cell r="D1184">
            <v>7</v>
          </cell>
          <cell r="E1184">
            <v>12</v>
          </cell>
          <cell r="F1184">
            <v>2565</v>
          </cell>
          <cell r="G1184">
            <v>800046680719</v>
          </cell>
          <cell r="H1184" t="str">
            <v>นางสาว</v>
          </cell>
          <cell r="I1184" t="str">
            <v>ธิชาภรณ์</v>
          </cell>
          <cell r="J1184" t="str">
            <v>ทรายคำ</v>
          </cell>
          <cell r="K1184" t="str">
            <v>1-5099-00308-72-1</v>
          </cell>
          <cell r="L1184" t="str">
            <v>บิ๊กซี หางดง</v>
          </cell>
          <cell r="M1184" t="str">
            <v>เชียงใหม่ 3</v>
          </cell>
          <cell r="N1184">
            <v>8</v>
          </cell>
          <cell r="O1184" t="str">
            <v>สินเชื่อธนาคารประชาชน</v>
          </cell>
          <cell r="P1184" t="str">
            <v>1.บุคคลค้ำประกัน</v>
          </cell>
          <cell r="S1184" t="str">
            <v>แขวงเชียงใหม่</v>
          </cell>
          <cell r="T1184" t="str">
            <v>ผบE1889</v>
          </cell>
          <cell r="U1184">
            <v>2566</v>
          </cell>
          <cell r="V1184" t="str">
            <v>ผบE3415</v>
          </cell>
          <cell r="W1184">
            <v>2566</v>
          </cell>
          <cell r="AA1184">
            <v>19</v>
          </cell>
          <cell r="AB1184">
            <v>5</v>
          </cell>
          <cell r="AC1184">
            <v>2566</v>
          </cell>
          <cell r="BB1184" t="str">
            <v xml:space="preserve"> .สืบทรัพย์ (คำสั่ง 22/8/2566) // รายงานวันที่ 16/8/2567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นางสาวธิชาภรณ์ ทรายคำ</v>
          </cell>
          <cell r="BU1184">
            <v>0</v>
          </cell>
          <cell r="BV1184"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4" t="str">
            <v xml:space="preserve">จำเลยที่ 1
คู่สมรสจำเลยที่ 1
จำเลยที่ 2
คู่สมรสจำเลยที่ 2
จำเลยที่ 3
</v>
          </cell>
          <cell r="BX1184" t="str">
            <v>1-5099-00308-72-1
3-5802-000029-37-1
1-5099-00484-11-2
1-5099-00032-79-4
2-50707-00001-43-5</v>
          </cell>
          <cell r="BY1184"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row>
        <row r="1185">
          <cell r="B1185">
            <v>2667</v>
          </cell>
          <cell r="C1185">
            <v>1181</v>
          </cell>
          <cell r="D1185">
            <v>22</v>
          </cell>
          <cell r="E1185">
            <v>8</v>
          </cell>
          <cell r="F1185">
            <v>2566</v>
          </cell>
          <cell r="G1185">
            <v>800082296263</v>
          </cell>
          <cell r="H1185" t="str">
            <v>นางสาว</v>
          </cell>
          <cell r="I1185" t="str">
            <v>รติพร</v>
          </cell>
          <cell r="J1185" t="str">
            <v>ศิริวัฒน์</v>
          </cell>
          <cell r="K1185" t="str">
            <v>1-1020-01192-14-0</v>
          </cell>
          <cell r="L1185" t="str">
            <v>บิ๊กซี หางดง</v>
          </cell>
          <cell r="M1185" t="str">
            <v>เชียงใหม่ 3</v>
          </cell>
          <cell r="N1185">
            <v>8</v>
          </cell>
          <cell r="S1185" t="str">
            <v>แขวงเชียงใหม่</v>
          </cell>
          <cell r="T1185" t="str">
            <v>ผบE1891</v>
          </cell>
          <cell r="U1185">
            <v>2566</v>
          </cell>
          <cell r="V1185" t="str">
            <v>ผบE3422</v>
          </cell>
          <cell r="W1185">
            <v>2566</v>
          </cell>
          <cell r="X1185">
            <v>19</v>
          </cell>
          <cell r="Y1185">
            <v>5</v>
          </cell>
          <cell r="Z1185">
            <v>2566</v>
          </cell>
          <cell r="BB1185" t="str">
            <v>สืบทรัพย์ (คำสั่ง 22/8/2566) // รายงานวันที่ 26/7/2567</v>
          </cell>
          <cell r="BC1185" t="str">
            <v/>
          </cell>
          <cell r="BD1185" t="str">
            <v/>
          </cell>
          <cell r="BE1185" t="str">
            <v/>
          </cell>
          <cell r="BF1185" t="str">
            <v/>
          </cell>
          <cell r="BG1185" t="str">
            <v/>
          </cell>
          <cell r="BH1185" t="str">
            <v/>
          </cell>
          <cell r="BI1185" t="str">
            <v/>
          </cell>
          <cell r="BJ1185" t="str">
            <v/>
          </cell>
          <cell r="BK1185" t="str">
            <v/>
          </cell>
          <cell r="BL1185" t="str">
            <v/>
          </cell>
          <cell r="BM1185" t="str">
            <v/>
          </cell>
          <cell r="BN1185" t="str">
            <v/>
          </cell>
          <cell r="BO1185" t="str">
            <v/>
          </cell>
          <cell r="BP1185" t="str">
            <v/>
          </cell>
          <cell r="BQ1185" t="str">
            <v/>
          </cell>
          <cell r="BR1185" t="str">
            <v/>
          </cell>
          <cell r="BS1185" t="str">
            <v/>
          </cell>
          <cell r="BT1185" t="str">
            <v>นางสาวรติพร ศิริวัฒน์</v>
          </cell>
          <cell r="BU1185">
            <v>0</v>
          </cell>
          <cell r="BV1185"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5" t="str">
            <v>จำเลยที่ 1
คู่สมรสจำเลยที่ 1
จำเลยที่ 2
คู่สมรสจำเลยที่ 2
จำเลยที่ 3
คู่สมรสจำเลยที่ 3</v>
          </cell>
          <cell r="BX1185" t="str">
            <v>1-1020-01192-14-0
3-5804-00229-42-1
5-5010-01184-29-3
5-5710-00072-47-5
3-1002-03723-42-6
5-5010-01198-35-9</v>
          </cell>
          <cell r="BY1185"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5" t="str">
            <v>ไม่พบ</v>
          </cell>
        </row>
        <row r="1186">
          <cell r="B1186">
            <v>2669</v>
          </cell>
          <cell r="C1186">
            <v>1183</v>
          </cell>
          <cell r="D1186">
            <v>8</v>
          </cell>
          <cell r="E1186">
            <v>7</v>
          </cell>
          <cell r="F1186">
            <v>2567</v>
          </cell>
          <cell r="G1186">
            <v>800073676960</v>
          </cell>
          <cell r="H1186" t="str">
            <v>นาย</v>
          </cell>
          <cell r="I1186" t="str">
            <v>ดิศนัย</v>
          </cell>
          <cell r="J1186" t="str">
            <v>ยาคำ</v>
          </cell>
          <cell r="K1186" t="str">
            <v>2-5017-00017-79-1</v>
          </cell>
          <cell r="L1186" t="str">
            <v>ดอยเต่า</v>
          </cell>
          <cell r="M1186" t="str">
            <v>เชียงใหม่ 3</v>
          </cell>
          <cell r="N1186">
            <v>8</v>
          </cell>
          <cell r="O1186" t="str">
            <v>สินเชื่อพัฒนาองค์กรชุมชน</v>
          </cell>
          <cell r="P1186" t="str">
            <v>1.บุคคลค้ำประกัน</v>
          </cell>
          <cell r="S1186" t="str">
            <v>จังหวัดฮอด</v>
          </cell>
          <cell r="T1186" t="str">
            <v>ผบE283</v>
          </cell>
          <cell r="U1186">
            <v>2567</v>
          </cell>
          <cell r="V1186" t="str">
            <v>ผบE503</v>
          </cell>
          <cell r="W1186">
            <v>2567</v>
          </cell>
          <cell r="X1186">
            <v>28</v>
          </cell>
          <cell r="Y1186">
            <v>5</v>
          </cell>
          <cell r="Z1186">
            <v>67</v>
          </cell>
          <cell r="BB1186" t="str">
            <v xml:space="preserve">สืบแล้ว รายงานผลสืบ 19/9/2567 </v>
          </cell>
          <cell r="BC1186">
            <v>1200</v>
          </cell>
          <cell r="BD1186">
            <v>24</v>
          </cell>
          <cell r="BE1186">
            <v>1</v>
          </cell>
          <cell r="BF1186">
            <v>2568</v>
          </cell>
          <cell r="BG1186">
            <v>0</v>
          </cell>
          <cell r="BH1186" t="str">
            <v>-</v>
          </cell>
          <cell r="BI1186" t="str">
            <v>-</v>
          </cell>
          <cell r="BJ1186" t="str">
            <v>-</v>
          </cell>
          <cell r="BK1186">
            <v>0</v>
          </cell>
          <cell r="BL1186">
            <v>1080</v>
          </cell>
          <cell r="BM1186">
            <v>0</v>
          </cell>
          <cell r="BN1186" t="str">
            <v/>
          </cell>
          <cell r="BO1186" t="str">
            <v/>
          </cell>
          <cell r="BP1186" t="str">
            <v/>
          </cell>
          <cell r="BQ1186" t="str">
            <v>-</v>
          </cell>
          <cell r="BR1186" t="str">
            <v>-</v>
          </cell>
          <cell r="BS1186" t="str">
            <v>-</v>
          </cell>
          <cell r="BT1186" t="str">
            <v>นายดิศนัย ยาคำ</v>
          </cell>
          <cell r="BU1186">
            <v>0</v>
          </cell>
          <cell r="BV1186" t="str">
            <v xml:space="preserve">1.นายดิศนัย  ยาคำ 
2.นางสาวนิตยา  ตุ่นกูนา
3.นายสงวน  พรมปินตา 
4.นางปิน  พรมปินตา 
</v>
          </cell>
          <cell r="BW1186" t="str">
            <v xml:space="preserve">จำเลยที่ 1
จำเลยที่ 2
จำเลยที่ 3
ทายาทโดยธรรม </v>
          </cell>
          <cell r="BX1186" t="str">
            <v>2-5017-00017-79-1
3-5017-00109-73-1
3-5017-00107-42-9
5-5017-00016-76-4</v>
          </cell>
          <cell r="BY1186"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6" t="str">
            <v>พบทรัพย์</v>
          </cell>
          <cell r="CB1186">
            <v>4</v>
          </cell>
          <cell r="CC1186" t="str">
            <v>นุสบา</v>
          </cell>
          <cell r="CL1186">
            <v>243884</v>
          </cell>
          <cell r="CT1186">
            <v>243884</v>
          </cell>
        </row>
        <row r="1187">
          <cell r="B1187">
            <v>2670</v>
          </cell>
          <cell r="C1187">
            <v>1184</v>
          </cell>
          <cell r="D1187">
            <v>8</v>
          </cell>
          <cell r="E1187">
            <v>7</v>
          </cell>
          <cell r="F1187">
            <v>2567</v>
          </cell>
          <cell r="G1187">
            <v>800042895279</v>
          </cell>
          <cell r="H1187" t="str">
            <v>นาย</v>
          </cell>
          <cell r="I1187" t="str">
            <v xml:space="preserve">สาคร </v>
          </cell>
          <cell r="J1187" t="str">
            <v>เปงติ๊บ</v>
          </cell>
          <cell r="K1187" t="str">
            <v>5-5017-90000-36-6</v>
          </cell>
          <cell r="L1187" t="str">
            <v>ดอยเต่า</v>
          </cell>
          <cell r="M1187" t="str">
            <v>เชียงใหม่ 3</v>
          </cell>
          <cell r="N1187">
            <v>8</v>
          </cell>
          <cell r="O1187" t="str">
            <v>สินเชื่อพัฒนาองค์กรชุมชน</v>
          </cell>
          <cell r="P1187" t="str">
            <v>1.บุคคลค้ำประกัน</v>
          </cell>
          <cell r="S1187" t="str">
            <v>จังหวัดฮอด</v>
          </cell>
          <cell r="T1187" t="str">
            <v>ผบE279</v>
          </cell>
          <cell r="U1187">
            <v>2567</v>
          </cell>
          <cell r="V1187" t="str">
            <v>ผบE501</v>
          </cell>
          <cell r="W1187">
            <v>2567</v>
          </cell>
          <cell r="X1187">
            <v>28</v>
          </cell>
          <cell r="Y1187">
            <v>5</v>
          </cell>
          <cell r="Z1187">
            <v>2567</v>
          </cell>
          <cell r="BB1187" t="str">
            <v xml:space="preserve">สืบแล้ว รายงานผลสืบ 19/9/2567 </v>
          </cell>
          <cell r="BC1187">
            <v>1800</v>
          </cell>
          <cell r="BD1187">
            <v>24</v>
          </cell>
          <cell r="BE1187">
            <v>1</v>
          </cell>
          <cell r="BF1187">
            <v>2568</v>
          </cell>
          <cell r="BG1187">
            <v>0</v>
          </cell>
          <cell r="BH1187" t="str">
            <v>-</v>
          </cell>
          <cell r="BI1187" t="str">
            <v>-</v>
          </cell>
          <cell r="BJ1187" t="str">
            <v>-</v>
          </cell>
          <cell r="BK1187">
            <v>0</v>
          </cell>
          <cell r="BL1187">
            <v>1610</v>
          </cell>
          <cell r="BM1187">
            <v>0</v>
          </cell>
          <cell r="BN1187" t="str">
            <v/>
          </cell>
          <cell r="BO1187" t="str">
            <v/>
          </cell>
          <cell r="BP1187" t="str">
            <v/>
          </cell>
          <cell r="BQ1187" t="str">
            <v>-</v>
          </cell>
          <cell r="BR1187" t="str">
            <v>-</v>
          </cell>
          <cell r="BS1187" t="str">
            <v>-</v>
          </cell>
          <cell r="BT1187" t="str">
            <v>นายสาคร  เปงติ๊บ</v>
          </cell>
          <cell r="BU1187">
            <v>0</v>
          </cell>
          <cell r="BV1187"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7" t="str">
            <v>จำเลยที่ 1
คู่สมรสจำเลยที่ 1
จำเลยที่ 2
คู่สมรสจำเลยที่ 2
จำเลยที่ 3
คู่สมรสจำเลยที่ 3</v>
          </cell>
          <cell r="BX1187" t="str">
            <v>5-5017-90000-36-6
3-5017-00014-79-0
3-5017-00015-03-6
3-5017-00017-81-1
3-5017-00010-33-6
1-5016-00105-92-4</v>
          </cell>
          <cell r="BY1187"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7" t="str">
            <v>พบทรัพย์</v>
          </cell>
          <cell r="CB1187">
            <v>6</v>
          </cell>
          <cell r="CC1187" t="str">
            <v>นุสบา</v>
          </cell>
          <cell r="CL1187">
            <v>243884</v>
          </cell>
          <cell r="CT1187">
            <v>243884</v>
          </cell>
        </row>
        <row r="1188">
          <cell r="B1188">
            <v>2671</v>
          </cell>
          <cell r="C1188">
            <v>1185</v>
          </cell>
          <cell r="D1188">
            <v>8</v>
          </cell>
          <cell r="E1188">
            <v>7</v>
          </cell>
          <cell r="F1188">
            <v>2567</v>
          </cell>
          <cell r="G1188">
            <v>800051265745</v>
          </cell>
          <cell r="H1188" t="str">
            <v>นาย</v>
          </cell>
          <cell r="I1188" t="str">
            <v>สังเวียร</v>
          </cell>
          <cell r="J1188" t="str">
            <v>ด้วงยศ</v>
          </cell>
          <cell r="K1188" t="str">
            <v>3-5017-00022-38-5</v>
          </cell>
          <cell r="L1188" t="str">
            <v>ดอยเต่า</v>
          </cell>
          <cell r="M1188" t="str">
            <v>เชียงใหม่ 3</v>
          </cell>
          <cell r="N1188">
            <v>8</v>
          </cell>
          <cell r="O1188" t="str">
            <v>สินเชื่อพัฒนาองค์กรชุมชน</v>
          </cell>
          <cell r="P1188" t="str">
            <v>1.บุคคลค้ำประกัน</v>
          </cell>
          <cell r="S1188" t="str">
            <v>จังหวัดฮอด</v>
          </cell>
          <cell r="T1188" t="str">
            <v>ผบE280</v>
          </cell>
          <cell r="U1188">
            <v>2567</v>
          </cell>
          <cell r="V1188" t="str">
            <v>ผบE508</v>
          </cell>
          <cell r="W1188">
            <v>2567</v>
          </cell>
          <cell r="X1188">
            <v>28</v>
          </cell>
          <cell r="Y1188">
            <v>5</v>
          </cell>
          <cell r="Z1188">
            <v>2567</v>
          </cell>
          <cell r="BB1188" t="str">
            <v xml:space="preserve">สืบแล้ว รายงานผลสืบ 19/9/2567 </v>
          </cell>
          <cell r="BC1188">
            <v>1200</v>
          </cell>
          <cell r="BD1188">
            <v>24</v>
          </cell>
          <cell r="BE1188">
            <v>1</v>
          </cell>
          <cell r="BF1188">
            <v>2568</v>
          </cell>
          <cell r="BG1188">
            <v>0</v>
          </cell>
          <cell r="BH1188" t="str">
            <v>-</v>
          </cell>
          <cell r="BI1188" t="str">
            <v>-</v>
          </cell>
          <cell r="BJ1188" t="str">
            <v>-</v>
          </cell>
          <cell r="BK1188">
            <v>0</v>
          </cell>
          <cell r="BL1188">
            <v>1150</v>
          </cell>
          <cell r="BM1188">
            <v>0</v>
          </cell>
          <cell r="BN1188" t="str">
            <v/>
          </cell>
          <cell r="BO1188" t="str">
            <v/>
          </cell>
          <cell r="BP1188" t="str">
            <v/>
          </cell>
          <cell r="BQ1188" t="str">
            <v>-</v>
          </cell>
          <cell r="BR1188" t="str">
            <v>-</v>
          </cell>
          <cell r="BS1188" t="str">
            <v>-</v>
          </cell>
          <cell r="BT1188" t="str">
            <v>นายสังเวียร ด้วงยศ</v>
          </cell>
          <cell r="BU1188">
            <v>0</v>
          </cell>
          <cell r="BV1188" t="str">
            <v>1.นายสังเวียร  ด้วงยศ
2.นางสาวสมสวย  ด้วงยศหรือคลองน้อย
3.นายบรรจง  เทพวงศ์
4.นายสุเมธ  พรหมเทศ</v>
          </cell>
          <cell r="BW1188" t="str">
            <v>จำเลยที่ 1
คู่สมรสจำเลยที่ 1
จำเลยที่ 2
จำเลยที่ 3</v>
          </cell>
          <cell r="BX1188" t="str">
            <v xml:space="preserve">3-5017-00022-38-5
3-7501-00618-71-3
3-5017-00018-60-4
3-5804-00099-36-5
</v>
          </cell>
          <cell r="BY1188"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8" t="str">
            <v>พบทรัพย์</v>
          </cell>
          <cell r="CB1188">
            <v>4</v>
          </cell>
          <cell r="CC1188" t="str">
            <v>นุสบา</v>
          </cell>
          <cell r="CL1188">
            <v>243884</v>
          </cell>
          <cell r="CT1188">
            <v>243884</v>
          </cell>
        </row>
        <row r="1189">
          <cell r="B1189">
            <v>2672</v>
          </cell>
          <cell r="C1189">
            <v>1186</v>
          </cell>
          <cell r="D1189">
            <v>8</v>
          </cell>
          <cell r="E1189">
            <v>7</v>
          </cell>
          <cell r="F1189">
            <v>2567</v>
          </cell>
          <cell r="G1189">
            <v>800040738570</v>
          </cell>
          <cell r="H1189" t="str">
            <v>นาย</v>
          </cell>
          <cell r="I1189" t="str">
            <v>นรินทร์</v>
          </cell>
          <cell r="J1189" t="str">
            <v xml:space="preserve">ปัญญามี </v>
          </cell>
          <cell r="K1189" t="str">
            <v>1-5016-00055-75-7</v>
          </cell>
          <cell r="L1189" t="str">
            <v>ดอยเต่า</v>
          </cell>
          <cell r="M1189" t="str">
            <v>เชียงใหม่ 3</v>
          </cell>
          <cell r="N1189">
            <v>8</v>
          </cell>
          <cell r="O1189" t="str">
            <v>สินเชื่อพัฒนาองค์กรชุมชน</v>
          </cell>
          <cell r="P1189" t="str">
            <v>1.บุคคลค้ำประกัน</v>
          </cell>
          <cell r="S1189" t="str">
            <v>จังหวัดฮอด</v>
          </cell>
          <cell r="T1189" t="str">
            <v>ผบE281</v>
          </cell>
          <cell r="U1189">
            <v>2567</v>
          </cell>
          <cell r="V1189" t="str">
            <v>ผบE500</v>
          </cell>
          <cell r="W1189">
            <v>2567</v>
          </cell>
          <cell r="X1189">
            <v>28</v>
          </cell>
          <cell r="Y1189">
            <v>5</v>
          </cell>
          <cell r="Z1189">
            <v>2567</v>
          </cell>
          <cell r="BB1189" t="str">
            <v xml:space="preserve">สืบแล้ว รายงานผลสืบ 19/9/2567 </v>
          </cell>
          <cell r="BC1189">
            <v>1800</v>
          </cell>
          <cell r="BD1189">
            <v>24</v>
          </cell>
          <cell r="BE1189">
            <v>1</v>
          </cell>
          <cell r="BF1189">
            <v>2568</v>
          </cell>
          <cell r="BG1189">
            <v>0</v>
          </cell>
          <cell r="BH1189" t="str">
            <v>-</v>
          </cell>
          <cell r="BI1189" t="str">
            <v>-</v>
          </cell>
          <cell r="BJ1189" t="str">
            <v>-</v>
          </cell>
          <cell r="BK1189">
            <v>0</v>
          </cell>
          <cell r="BL1189">
            <v>1645</v>
          </cell>
          <cell r="BM1189">
            <v>0</v>
          </cell>
          <cell r="BN1189" t="str">
            <v/>
          </cell>
          <cell r="BO1189" t="str">
            <v/>
          </cell>
          <cell r="BP1189" t="str">
            <v/>
          </cell>
          <cell r="BQ1189" t="str">
            <v>-</v>
          </cell>
          <cell r="BR1189" t="str">
            <v>-</v>
          </cell>
          <cell r="BS1189" t="str">
            <v>-</v>
          </cell>
          <cell r="BT1189" t="str">
            <v xml:space="preserve">นายนรินทร์ ปัญญามี </v>
          </cell>
          <cell r="BU1189">
            <v>0</v>
          </cell>
          <cell r="BV1189"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9" t="str">
            <v>จำเลยที่ 1
คู่สมรสจำเลยที่ 1
จำเลยที่ 2
คู่สมรสจำเลยที่ 2
จำเลยที่ 3
คู่สมรสจำเลยที่ 3</v>
          </cell>
          <cell r="BX1189" t="str">
            <v>1-5016-00055-75-7
1-5803-00043-13-2
3-5017-00219-05-7
3-5017-00217-49-6
3-5017-00165-25-9
3-5017-00218-54-9</v>
          </cell>
          <cell r="BY1189"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9" t="str">
            <v>พบทรัพย์</v>
          </cell>
          <cell r="CB1189">
            <v>6</v>
          </cell>
          <cell r="CC1189" t="str">
            <v>นุสบา</v>
          </cell>
          <cell r="CL1189">
            <v>243884</v>
          </cell>
          <cell r="CT1189">
            <v>243884</v>
          </cell>
        </row>
        <row r="1190">
          <cell r="B1190">
            <v>2673</v>
          </cell>
          <cell r="C1190">
            <v>1187</v>
          </cell>
          <cell r="D1190">
            <v>8</v>
          </cell>
          <cell r="E1190">
            <v>7</v>
          </cell>
          <cell r="F1190">
            <v>2567</v>
          </cell>
          <cell r="G1190">
            <v>800043284739</v>
          </cell>
          <cell r="H1190" t="str">
            <v>นาย</v>
          </cell>
          <cell r="I1190" t="str">
            <v>พิเชษฐ</v>
          </cell>
          <cell r="J1190" t="str">
            <v>ตาติ๊บ</v>
          </cell>
          <cell r="K1190" t="str">
            <v>3-5017-00010-78-6</v>
          </cell>
          <cell r="L1190" t="str">
            <v>ดอยเต่า</v>
          </cell>
          <cell r="M1190" t="str">
            <v>เชียงใหม่ 3</v>
          </cell>
          <cell r="N1190">
            <v>8</v>
          </cell>
          <cell r="O1190" t="str">
            <v>สินเชื่อพัฒนาองค์กรชุมชน</v>
          </cell>
          <cell r="P1190" t="str">
            <v>1.บุคคลค้ำประกัน</v>
          </cell>
          <cell r="S1190" t="str">
            <v>จังหวัดฮอด</v>
          </cell>
          <cell r="T1190" t="str">
            <v>ผบE282</v>
          </cell>
          <cell r="U1190">
            <v>2567</v>
          </cell>
          <cell r="V1190" t="str">
            <v>ผบE504</v>
          </cell>
          <cell r="W1190">
            <v>2567</v>
          </cell>
          <cell r="X1190">
            <v>28</v>
          </cell>
          <cell r="Y1190">
            <v>5</v>
          </cell>
          <cell r="Z1190">
            <v>2567</v>
          </cell>
          <cell r="BB1190" t="str">
            <v xml:space="preserve">สืบแล้ว รายงานผลสืบ 19/9/2567 </v>
          </cell>
          <cell r="BC1190">
            <v>1200</v>
          </cell>
          <cell r="BD1190">
            <v>24</v>
          </cell>
          <cell r="BE1190">
            <v>1</v>
          </cell>
          <cell r="BF1190">
            <v>2568</v>
          </cell>
          <cell r="BG1190">
            <v>0</v>
          </cell>
          <cell r="BH1190" t="str">
            <v>-</v>
          </cell>
          <cell r="BI1190" t="str">
            <v>-</v>
          </cell>
          <cell r="BJ1190" t="str">
            <v>-</v>
          </cell>
          <cell r="BK1190">
            <v>0</v>
          </cell>
          <cell r="BL1190">
            <v>1655</v>
          </cell>
          <cell r="BM1190">
            <v>0</v>
          </cell>
          <cell r="BN1190" t="str">
            <v/>
          </cell>
          <cell r="BO1190" t="str">
            <v/>
          </cell>
          <cell r="BP1190" t="str">
            <v/>
          </cell>
          <cell r="BQ1190" t="str">
            <v>-</v>
          </cell>
          <cell r="BR1190" t="str">
            <v>-</v>
          </cell>
          <cell r="BS1190" t="str">
            <v>-</v>
          </cell>
          <cell r="BT1190" t="str">
            <v>นายพิเชษฐ ตาติ๊บ</v>
          </cell>
          <cell r="BU1190">
            <v>0</v>
          </cell>
          <cell r="BV1190" t="str">
            <v>1.นายพิเชษฐ  ตาติ๊บ
2.นางภาวิณี  นันทะชัย 
3.นางสาวเสาวลักษณ์  ตาเสน
4.นายมานัส  สมจักร</v>
          </cell>
          <cell r="BW1190" t="str">
            <v>จำเลยที่ 1
คู่สมรสจำเลยที่ 1
จำเลยที่ 2
จำเลยที่ 3</v>
          </cell>
          <cell r="BX1190" t="str">
            <v>3-5017-00010-78-6
3-5017-00035-50-9
1-5016-00077-10-6
3-5017-00010-75-1</v>
          </cell>
          <cell r="BY1190"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90" t="str">
            <v>พบทรัพย์</v>
          </cell>
          <cell r="CB1190">
            <v>4</v>
          </cell>
          <cell r="CC1190" t="str">
            <v>นุสบา</v>
          </cell>
          <cell r="CL1190">
            <v>243884</v>
          </cell>
          <cell r="CT1190">
            <v>243884</v>
          </cell>
        </row>
        <row r="1191">
          <cell r="B1191">
            <v>2674</v>
          </cell>
          <cell r="C1191">
            <v>1188</v>
          </cell>
          <cell r="D1191">
            <v>9</v>
          </cell>
          <cell r="E1191">
            <v>7</v>
          </cell>
          <cell r="F1191">
            <v>2567</v>
          </cell>
          <cell r="G1191">
            <v>800059308315</v>
          </cell>
          <cell r="H1191" t="str">
            <v>นาง</v>
          </cell>
          <cell r="I1191" t="str">
            <v>กัลยา</v>
          </cell>
          <cell r="J1191" t="str">
            <v>สุนะ</v>
          </cell>
          <cell r="K1191" t="str">
            <v>5-5011-00016-21-6</v>
          </cell>
          <cell r="L1191" t="str">
            <v>พร้าว</v>
          </cell>
          <cell r="M1191" t="str">
            <v>เชียงใหม่ 2</v>
          </cell>
          <cell r="N1191">
            <v>8</v>
          </cell>
          <cell r="O1191" t="str">
            <v>สินเชื่อธนาคารประชาชน</v>
          </cell>
          <cell r="P1191" t="str">
            <v>1.บุคคลค้ำประกัน</v>
          </cell>
          <cell r="Q1191">
            <v>44246.52</v>
          </cell>
          <cell r="R1191">
            <v>18751.009999999998</v>
          </cell>
          <cell r="S1191" t="str">
            <v>แขวงเชียงดาว</v>
          </cell>
          <cell r="T1191" t="str">
            <v>ผบE323</v>
          </cell>
          <cell r="U1191">
            <v>2567</v>
          </cell>
          <cell r="V1191" t="str">
            <v>ผบE388</v>
          </cell>
          <cell r="W1191">
            <v>2567</v>
          </cell>
          <cell r="X1191">
            <v>13</v>
          </cell>
          <cell r="Y1191">
            <v>5</v>
          </cell>
          <cell r="Z1191">
            <v>2567</v>
          </cell>
          <cell r="BB1191" t="str">
            <v>รายงานผลสืบทรัพย์ 22/8/2567</v>
          </cell>
          <cell r="BC1191">
            <v>1200</v>
          </cell>
          <cell r="BD1191">
            <v>30</v>
          </cell>
          <cell r="BE1191">
            <v>5</v>
          </cell>
          <cell r="BF1191">
            <v>2568</v>
          </cell>
          <cell r="BG1191">
            <v>0</v>
          </cell>
          <cell r="BH1191" t="str">
            <v>-</v>
          </cell>
          <cell r="BI1191" t="str">
            <v>-</v>
          </cell>
          <cell r="BJ1191" t="str">
            <v>-</v>
          </cell>
          <cell r="BK1191">
            <v>0</v>
          </cell>
          <cell r="BL1191">
            <v>995</v>
          </cell>
          <cell r="BM1191">
            <v>0</v>
          </cell>
          <cell r="BN1191" t="str">
            <v/>
          </cell>
          <cell r="BO1191" t="str">
            <v/>
          </cell>
          <cell r="BP1191" t="str">
            <v/>
          </cell>
          <cell r="BQ1191" t="str">
            <v>-</v>
          </cell>
          <cell r="BR1191" t="str">
            <v>-</v>
          </cell>
          <cell r="BS1191" t="str">
            <v>-</v>
          </cell>
          <cell r="BT1191" t="str">
            <v>นางกัลยา สุนะ</v>
          </cell>
          <cell r="BU1191">
            <v>0</v>
          </cell>
          <cell r="BV1191" t="str">
            <v>1.นางกัลยา  สุนะ
2.นางสาวรักชนก   สุนะ
3.นายสกล   โปธา
4.นางสาวจิราภรณ์   สุอินทร์</v>
          </cell>
          <cell r="BW1191" t="str">
            <v>จำเลยที่ 1
จำเลยที่ 2
คู่สมรสจำเลยที่ 2
จำเลยที่ 3</v>
          </cell>
          <cell r="BX1191" t="str">
            <v>5-5011-00016-21-6
5-5011-00016-22-4
1-5011-00006-92-7
3-5011-00216-73-1</v>
          </cell>
          <cell r="BY11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1" t="str">
            <v>พบทรัพย์</v>
          </cell>
          <cell r="CC1191" t="str">
            <v>วชิราภรณ์</v>
          </cell>
          <cell r="CL1191">
            <v>243852</v>
          </cell>
          <cell r="CT1191">
            <v>243852</v>
          </cell>
        </row>
        <row r="1192">
          <cell r="B1192">
            <v>2675</v>
          </cell>
          <cell r="C1192">
            <v>1189</v>
          </cell>
          <cell r="D1192">
            <v>9</v>
          </cell>
          <cell r="E1192">
            <v>7</v>
          </cell>
          <cell r="F1192">
            <v>2567</v>
          </cell>
          <cell r="G1192">
            <v>800082006167</v>
          </cell>
          <cell r="H1192" t="str">
            <v>นาย</v>
          </cell>
          <cell r="I1192" t="str">
            <v>อติพัทธ์</v>
          </cell>
          <cell r="J1192" t="str">
            <v>สวนอินทร์</v>
          </cell>
          <cell r="L1192" t="str">
            <v>ไชยปราการ</v>
          </cell>
          <cell r="M1192" t="str">
            <v>เชียงใหม่ 2</v>
          </cell>
          <cell r="N1192">
            <v>8</v>
          </cell>
          <cell r="O1192" t="str">
            <v>สินเชื่อธนาคารประชาชน</v>
          </cell>
          <cell r="P1192" t="str">
            <v>1.บุคคลค้ำประกัน</v>
          </cell>
          <cell r="Q1192">
            <v>150594.23999999999</v>
          </cell>
          <cell r="R1192">
            <v>66692.77</v>
          </cell>
          <cell r="S1192" t="str">
            <v>จังหวัดฝาง</v>
          </cell>
          <cell r="T1192" t="str">
            <v>ผบE369</v>
          </cell>
          <cell r="U1192">
            <v>2567</v>
          </cell>
          <cell r="V1192" t="str">
            <v>ผบE489</v>
          </cell>
          <cell r="W1192">
            <v>2567</v>
          </cell>
          <cell r="X1192">
            <v>20</v>
          </cell>
          <cell r="Y1192">
            <v>5</v>
          </cell>
          <cell r="Z1192">
            <v>2567</v>
          </cell>
          <cell r="BB1192" t="str">
            <v>รายงานผลสืบทรัพย์ 22/8/2567</v>
          </cell>
          <cell r="BC1192">
            <v>1500</v>
          </cell>
          <cell r="BD1192">
            <v>30</v>
          </cell>
          <cell r="BE1192">
            <v>5</v>
          </cell>
          <cell r="BF1192">
            <v>2568</v>
          </cell>
          <cell r="BG1192">
            <v>0</v>
          </cell>
          <cell r="BH1192" t="str">
            <v>-</v>
          </cell>
          <cell r="BI1192" t="str">
            <v>-</v>
          </cell>
          <cell r="BJ1192" t="str">
            <v>-</v>
          </cell>
          <cell r="BK1192">
            <v>0</v>
          </cell>
          <cell r="BL1192">
            <v>1195</v>
          </cell>
          <cell r="BM1192">
            <v>0</v>
          </cell>
          <cell r="BN1192" t="str">
            <v/>
          </cell>
          <cell r="BO1192" t="str">
            <v/>
          </cell>
          <cell r="BP1192" t="str">
            <v/>
          </cell>
          <cell r="BQ1192" t="str">
            <v>-</v>
          </cell>
          <cell r="BR1192" t="str">
            <v>-</v>
          </cell>
          <cell r="BS1192" t="str">
            <v>-</v>
          </cell>
          <cell r="BT1192" t="str">
            <v>นายอติพัทธ์ สวนอินทร์</v>
          </cell>
          <cell r="BU1192">
            <v>0</v>
          </cell>
          <cell r="BV1192" t="str">
            <v>1.นายอติพัทธ์  สวนอินทร์
2.นางสาวรัชญานันท์  มะณีรัตน์
3.นายณัฐวุฒิ   บุญก้ำ
4.นางสาวตรีนุช   อาทะ
5.นายภาณุพงศ์   วงษา</v>
          </cell>
          <cell r="BW1192" t="str">
            <v xml:space="preserve">จำเลยที่ 1
คู่สมรสจำเลยที่ 1
จำเลยที่ 2
จำเลยที่ 3
คู่สมรสจำเลยที่ 3 </v>
          </cell>
          <cell r="BX1192" t="str">
            <v>1-5009-00106-68-2
1-5009-01236-58-0
1-5099-01180-51-5
1-1015-00511-90-8
3-5019-00245-90-6</v>
          </cell>
          <cell r="BY119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2" t="str">
            <v>พบทรัพย์</v>
          </cell>
          <cell r="CC1192" t="str">
            <v>วชิราภรณ์</v>
          </cell>
          <cell r="CL1192">
            <v>243852</v>
          </cell>
          <cell r="CT1192">
            <v>243852</v>
          </cell>
        </row>
        <row r="1193">
          <cell r="B1193">
            <v>2676</v>
          </cell>
          <cell r="C1193">
            <v>1827</v>
          </cell>
          <cell r="D1193">
            <v>9</v>
          </cell>
          <cell r="E1193">
            <v>7</v>
          </cell>
          <cell r="F1193">
            <v>2567</v>
          </cell>
          <cell r="G1193" t="str">
            <v>800087239219,
800087510947</v>
          </cell>
          <cell r="H1193" t="str">
            <v>นางสาว</v>
          </cell>
          <cell r="I1193" t="str">
            <v>จันจิรา</v>
          </cell>
          <cell r="J1193" t="str">
            <v>กาวิชัย</v>
          </cell>
          <cell r="L1193" t="str">
            <v>ไชยปราการ</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34794.15</v>
          </cell>
          <cell r="R1193">
            <v>20700.78</v>
          </cell>
          <cell r="S1193" t="str">
            <v>จังหวัดฝาง</v>
          </cell>
          <cell r="T1193" t="str">
            <v>ผบE370</v>
          </cell>
          <cell r="U1193">
            <v>2567</v>
          </cell>
          <cell r="V1193" t="str">
            <v>ผบE490</v>
          </cell>
          <cell r="W1193">
            <v>2567</v>
          </cell>
          <cell r="X1193">
            <v>20</v>
          </cell>
          <cell r="Y1193">
            <v>5</v>
          </cell>
          <cell r="Z1193">
            <v>2567</v>
          </cell>
          <cell r="BB1193" t="str">
            <v>รายงานผลสืบทรัพย์ 13/8/2567</v>
          </cell>
          <cell r="BC1193">
            <v>1200</v>
          </cell>
          <cell r="BD1193">
            <v>30</v>
          </cell>
          <cell r="BE1193">
            <v>5</v>
          </cell>
          <cell r="BF1193">
            <v>2568</v>
          </cell>
          <cell r="BG1193">
            <v>0</v>
          </cell>
          <cell r="BH1193" t="str">
            <v>-</v>
          </cell>
          <cell r="BI1193" t="str">
            <v>-</v>
          </cell>
          <cell r="BJ1193" t="str">
            <v>-</v>
          </cell>
          <cell r="BK1193">
            <v>0</v>
          </cell>
          <cell r="BL1193">
            <v>1120</v>
          </cell>
          <cell r="BM1193">
            <v>0</v>
          </cell>
          <cell r="BN1193" t="str">
            <v/>
          </cell>
          <cell r="BO1193" t="str">
            <v/>
          </cell>
          <cell r="BP1193" t="str">
            <v/>
          </cell>
          <cell r="BQ1193" t="str">
            <v>-</v>
          </cell>
          <cell r="BR1193" t="str">
            <v>-</v>
          </cell>
          <cell r="BS1193" t="str">
            <v>-</v>
          </cell>
          <cell r="BT1193" t="str">
            <v>นางสาวจันจิรา กาวิชัย</v>
          </cell>
          <cell r="BU1193">
            <v>0</v>
          </cell>
          <cell r="BV1193" t="str">
            <v>1.นางสาวจันจิรา  กาวิชัย
2.นางสาวปริฉัตร  ชัยประสิทธิ์
3.นางสาวพิชฎาภา  เครือวัลย์
4.นายฤทธิ์พิชัย  ปานสวรรค์</v>
          </cell>
          <cell r="BW1193" t="str">
            <v>จำเลยที่ 1
จำเลยที่ 2
จำเลยที่ 3 
คู่สมรสจำเลยที่ 3</v>
          </cell>
          <cell r="BX1193" t="str">
            <v>3-5009-00060-45-0
1-5009-01242-00-8
1-5021-00013-89-4
1-5021-01027-37-6</v>
          </cell>
          <cell r="BY1193"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3" t="str">
            <v>ไม่พบทรัพย์</v>
          </cell>
          <cell r="CC1193" t="str">
            <v>วชิราภรณ์</v>
          </cell>
          <cell r="CL1193">
            <v>243852</v>
          </cell>
          <cell r="CT1193">
            <v>243852</v>
          </cell>
        </row>
        <row r="1194">
          <cell r="B1194">
            <v>2677</v>
          </cell>
          <cell r="C1194">
            <v>1828</v>
          </cell>
          <cell r="D1194">
            <v>9</v>
          </cell>
          <cell r="E1194">
            <v>7</v>
          </cell>
          <cell r="F1194">
            <v>2567</v>
          </cell>
          <cell r="G1194" t="str">
            <v>800090540165,
800090598999</v>
          </cell>
          <cell r="H1194" t="str">
            <v>นาง</v>
          </cell>
          <cell r="I1194" t="str">
            <v>สม</v>
          </cell>
          <cell r="J1194" t="str">
            <v>กันทะวัง</v>
          </cell>
          <cell r="L1194" t="str">
            <v>ฝาง</v>
          </cell>
          <cell r="M1194" t="str">
            <v>เชียงใหม่ 2</v>
          </cell>
          <cell r="N1194">
            <v>8</v>
          </cell>
          <cell r="O1194" t="str">
            <v>สินเชื่อธนาคารประชาชน, สินเชื่อแก้ไขปัญหาหนี้นอกระบบ PSA ระยะที่ 2</v>
          </cell>
          <cell r="P1194" t="str">
            <v>1.บุคคลค้ำประกัน</v>
          </cell>
          <cell r="Q1194">
            <v>45766.79</v>
          </cell>
          <cell r="R1194">
            <v>24297.3</v>
          </cell>
          <cell r="S1194" t="str">
            <v>จังหวัดฝาง</v>
          </cell>
          <cell r="T1194" t="str">
            <v>ผบE371</v>
          </cell>
          <cell r="U1194">
            <v>2567</v>
          </cell>
          <cell r="V1194" t="str">
            <v>ผบE491</v>
          </cell>
          <cell r="W1194">
            <v>2567</v>
          </cell>
          <cell r="X1194">
            <v>20</v>
          </cell>
          <cell r="Y1194">
            <v>5</v>
          </cell>
          <cell r="Z1194">
            <v>2567</v>
          </cell>
          <cell r="BB1194" t="str">
            <v>รายงานผลสืบทรัพย์ 22/8/2567</v>
          </cell>
          <cell r="BC1194">
            <v>1500</v>
          </cell>
          <cell r="BD1194">
            <v>30</v>
          </cell>
          <cell r="BE1194">
            <v>5</v>
          </cell>
          <cell r="BF1194">
            <v>2568</v>
          </cell>
          <cell r="BG1194">
            <v>0</v>
          </cell>
          <cell r="BH1194" t="str">
            <v>-</v>
          </cell>
          <cell r="BI1194" t="str">
            <v>-</v>
          </cell>
          <cell r="BJ1194" t="str">
            <v>-</v>
          </cell>
          <cell r="BK1194">
            <v>0</v>
          </cell>
          <cell r="BL1194">
            <v>1455</v>
          </cell>
          <cell r="BM1194">
            <v>0</v>
          </cell>
          <cell r="BN1194" t="str">
            <v/>
          </cell>
          <cell r="BO1194" t="str">
            <v/>
          </cell>
          <cell r="BP1194" t="str">
            <v/>
          </cell>
          <cell r="BQ1194" t="str">
            <v>-</v>
          </cell>
          <cell r="BR1194" t="str">
            <v>-</v>
          </cell>
          <cell r="BS1194" t="str">
            <v>-</v>
          </cell>
          <cell r="BT1194" t="str">
            <v>นางสม กันทะวัง</v>
          </cell>
          <cell r="BU1194">
            <v>0</v>
          </cell>
          <cell r="BV1194" t="str">
            <v>1.นางสม  กันทะวัง
2.นายเรียบ   กันทะวัง
3.นางสาวอนุสรา   อธิศ
4.นายสุทธิพงษ์   บุญรอด
5.นางสายหยุด   หมอเอ็ด</v>
          </cell>
          <cell r="BW1194" t="str">
            <v>จำเลยที่ 1
คู่สมรสจำเลยที่ 1
จำเลยที่ 2
คู่สมรสจำเลยที่ 2
จำเลยที่ 3</v>
          </cell>
          <cell r="BX1194" t="str">
            <v xml:space="preserve">3-5099-00613-51-3
3-5009-00613-50-5
2-5009-00027-09-8
1-5009-00100-11-1
3-5009-00978-25-2
</v>
          </cell>
          <cell r="BY1194"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4" t="str">
            <v>พบทรัพย์</v>
          </cell>
          <cell r="CC1194" t="str">
            <v>วชิราภรณ์</v>
          </cell>
          <cell r="CL1194">
            <v>243852</v>
          </cell>
          <cell r="CT1194">
            <v>243852</v>
          </cell>
        </row>
        <row r="1195">
          <cell r="B1195">
            <v>2678</v>
          </cell>
          <cell r="C1195">
            <v>1192</v>
          </cell>
          <cell r="D1195">
            <v>9</v>
          </cell>
          <cell r="E1195">
            <v>7</v>
          </cell>
          <cell r="F1195">
            <v>2567</v>
          </cell>
          <cell r="G1195">
            <v>800027168759</v>
          </cell>
          <cell r="H1195" t="str">
            <v>นาง</v>
          </cell>
          <cell r="I1195" t="str">
            <v>จารุณีย์</v>
          </cell>
          <cell r="J1195" t="str">
            <v>บัวชุ่ม</v>
          </cell>
          <cell r="L1195" t="str">
            <v>ฝาง</v>
          </cell>
          <cell r="M1195" t="str">
            <v>เชียงใหม่ 2</v>
          </cell>
          <cell r="N1195">
            <v>8</v>
          </cell>
          <cell r="O1195" t="str">
            <v>สินเชื่อพัฒนาองค์กรชุมชน (รายบุคคล)</v>
          </cell>
          <cell r="P1195" t="str">
            <v>1.บุคคลค้ำประกัน</v>
          </cell>
          <cell r="Q1195">
            <v>117310.22</v>
          </cell>
          <cell r="R1195">
            <v>32617.119999999999</v>
          </cell>
          <cell r="S1195" t="str">
            <v>จังหวัดฝาง</v>
          </cell>
          <cell r="T1195" t="str">
            <v>ผบE372</v>
          </cell>
          <cell r="U1195">
            <v>2567</v>
          </cell>
          <cell r="V1195" t="str">
            <v>ผบE492</v>
          </cell>
          <cell r="W1195">
            <v>2567</v>
          </cell>
          <cell r="X1195">
            <v>20</v>
          </cell>
          <cell r="Y1195">
            <v>5</v>
          </cell>
          <cell r="Z1195">
            <v>2567</v>
          </cell>
          <cell r="BB1195" t="str">
            <v>รายงานผลสืบทรัพย์ 22/8/2567</v>
          </cell>
          <cell r="BC1195">
            <v>2100</v>
          </cell>
          <cell r="BD1195">
            <v>30</v>
          </cell>
          <cell r="BE1195">
            <v>5</v>
          </cell>
          <cell r="BF1195">
            <v>2568</v>
          </cell>
          <cell r="BG1195">
            <v>0</v>
          </cell>
          <cell r="BH1195" t="str">
            <v>-</v>
          </cell>
          <cell r="BI1195" t="str">
            <v>-</v>
          </cell>
          <cell r="BJ1195" t="str">
            <v>-</v>
          </cell>
          <cell r="BK1195">
            <v>0</v>
          </cell>
          <cell r="BL1195">
            <v>1815</v>
          </cell>
          <cell r="BM1195">
            <v>0</v>
          </cell>
          <cell r="BN1195" t="str">
            <v/>
          </cell>
          <cell r="BO1195" t="str">
            <v/>
          </cell>
          <cell r="BP1195" t="str">
            <v/>
          </cell>
          <cell r="BQ1195" t="str">
            <v>-</v>
          </cell>
          <cell r="BR1195" t="str">
            <v>-</v>
          </cell>
          <cell r="BS1195" t="str">
            <v>-</v>
          </cell>
          <cell r="BT1195" t="str">
            <v>นางจารุณีย์ บัวชุ่ม</v>
          </cell>
          <cell r="BU1195">
            <v>0</v>
          </cell>
          <cell r="BV1195"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5" t="str">
            <v>จำเลยที่ 1
จำเลยที่ 2
จำเลยที่ 3
คู่สมรสจำเลยที่ 3
จำเลยที่ 4
คู่สมรสจำเลยที่ 4
ทายาทจำเลยที่ 4</v>
          </cell>
          <cell r="BX1195" t="str">
            <v xml:space="preserve">3-5106-00543-49-8
3-5009-00293-40-3
3-5009-00285-06-1
3-5009-00796-39-1
3-5009-00167-36-0
3-5009-00085-69-0
1-5009-00225-83-5
</v>
          </cell>
          <cell r="BY1195"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5" t="str">
            <v>พบทรัพย์</v>
          </cell>
          <cell r="CC1195" t="str">
            <v>วชิราภรณ์</v>
          </cell>
          <cell r="CL1195">
            <v>243852</v>
          </cell>
          <cell r="CT1195">
            <v>243852</v>
          </cell>
        </row>
        <row r="1196">
          <cell r="B1196">
            <v>2679</v>
          </cell>
          <cell r="C1196">
            <v>1193</v>
          </cell>
          <cell r="D1196">
            <v>17</v>
          </cell>
          <cell r="E1196">
            <v>7</v>
          </cell>
          <cell r="F1196">
            <v>2567</v>
          </cell>
          <cell r="G1196">
            <v>800036535568</v>
          </cell>
          <cell r="H1196" t="str">
            <v>นาง</v>
          </cell>
          <cell r="I1196" t="str">
            <v xml:space="preserve">พัฒนรัตน์  </v>
          </cell>
          <cell r="J1196" t="str">
            <v>แสนดังใจ</v>
          </cell>
          <cell r="K1196" t="str">
            <v>3 5004 00249 96 1</v>
          </cell>
          <cell r="L1196" t="str">
            <v>เซ็นทรัล แอร์พอร์ต พลาซ่า เชียงใหม่</v>
          </cell>
          <cell r="M1196" t="str">
            <v>เชียงใหม่ 1</v>
          </cell>
          <cell r="N1196">
            <v>8</v>
          </cell>
          <cell r="O1196" t="str">
            <v>สินเชื่อธนาคารประชาชน</v>
          </cell>
          <cell r="Q1196">
            <v>86740.03</v>
          </cell>
          <cell r="R1196">
            <v>27744.52</v>
          </cell>
          <cell r="S1196" t="str">
            <v>แขวงเชียงใหม่</v>
          </cell>
          <cell r="T1196" t="str">
            <v>ผบ.885</v>
          </cell>
          <cell r="U1196">
            <v>2565</v>
          </cell>
          <cell r="V1196" t="str">
            <v>ผบ.1396</v>
          </cell>
          <cell r="W1196">
            <v>2565</v>
          </cell>
          <cell r="X1196">
            <v>29</v>
          </cell>
          <cell r="Y1196">
            <v>8</v>
          </cell>
          <cell r="Z1196">
            <v>2565</v>
          </cell>
          <cell r="BB1196" t="str">
            <v>รายงานผลสืบทรัพย์ 22/8/2567</v>
          </cell>
          <cell r="BC1196">
            <v>1200</v>
          </cell>
          <cell r="BD1196">
            <v>23</v>
          </cell>
          <cell r="BE1196">
            <v>5</v>
          </cell>
          <cell r="BF1196">
            <v>2568</v>
          </cell>
          <cell r="BG1196">
            <v>0</v>
          </cell>
          <cell r="BH1196" t="str">
            <v>-</v>
          </cell>
          <cell r="BI1196" t="str">
            <v>-</v>
          </cell>
          <cell r="BJ1196" t="str">
            <v>-</v>
          </cell>
          <cell r="BK1196">
            <v>0</v>
          </cell>
          <cell r="BL1196">
            <v>2085</v>
          </cell>
          <cell r="BM1196">
            <v>0</v>
          </cell>
          <cell r="BN1196" t="str">
            <v/>
          </cell>
          <cell r="BO1196" t="str">
            <v/>
          </cell>
          <cell r="BP1196" t="str">
            <v/>
          </cell>
          <cell r="BQ1196" t="str">
            <v>-</v>
          </cell>
          <cell r="BR1196" t="str">
            <v>-</v>
          </cell>
          <cell r="BS1196" t="str">
            <v>-</v>
          </cell>
          <cell r="BT1196" t="str">
            <v>นางพัฒนรัตน์   แสนดังใจ</v>
          </cell>
          <cell r="BU1196">
            <v>0</v>
          </cell>
          <cell r="BV1196" t="str">
            <v>1.นางพัฒนรัตน์   แสนดังใจ
2.นายชวนชัย  แสนดังใจ
3.นางสาวเนตรดาว  ชมภูเทศ
4.นางสาวเขมณัฏฐ์   ชมภูเทศ</v>
          </cell>
          <cell r="BW1196" t="str">
            <v xml:space="preserve">จำเลยที่ 1
คู่สมรสจำเลยที่ 1
จำเลยที่ 2
จำเลยที่ 3
</v>
          </cell>
          <cell r="BX1196" t="str">
            <v>3-5004-00249-96-1
3-5002-00912-36-4
3-5002-00912-19-4
3-5002-00912-20-8</v>
          </cell>
          <cell r="BY1196"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6" t="str">
            <v>พบทรัพย์</v>
          </cell>
          <cell r="CC1196" t="str">
            <v>วชิราภรณ์</v>
          </cell>
          <cell r="CL1196">
            <v>243852</v>
          </cell>
          <cell r="CT1196">
            <v>243852</v>
          </cell>
        </row>
        <row r="1197">
          <cell r="B1197">
            <v>2680</v>
          </cell>
          <cell r="C1197">
            <v>1194</v>
          </cell>
          <cell r="D1197">
            <v>10</v>
          </cell>
          <cell r="E1197">
            <v>7</v>
          </cell>
          <cell r="F1197">
            <v>2567</v>
          </cell>
          <cell r="G1197">
            <v>800075173560</v>
          </cell>
          <cell r="H1197" t="str">
            <v>นางสาว</v>
          </cell>
          <cell r="I1197" t="str">
            <v>สุทักษิณา</v>
          </cell>
          <cell r="J1197" t="str">
            <v>นันทะเสนา</v>
          </cell>
          <cell r="L1197" t="str">
            <v>เซ็นทรัล แอร์พอร์ต พลาซ่า เชียงใหม่</v>
          </cell>
          <cell r="M1197" t="str">
            <v>เชียงใหม่ 1</v>
          </cell>
          <cell r="N1197">
            <v>8</v>
          </cell>
          <cell r="O1197" t="str">
            <v>สินเชื่อธนาคารประชาชน</v>
          </cell>
          <cell r="P1197" t="str">
            <v>1.บุคคลค้ำประกัน</v>
          </cell>
          <cell r="S1197" t="str">
            <v>แขวงเชียงใหม่</v>
          </cell>
          <cell r="T1197" t="str">
            <v>ผบE7796</v>
          </cell>
          <cell r="U1197">
            <v>2565</v>
          </cell>
          <cell r="V1197" t="str">
            <v>ผบE1681</v>
          </cell>
          <cell r="W1197">
            <v>2566</v>
          </cell>
          <cell r="AA1197">
            <v>7</v>
          </cell>
          <cell r="AB1197">
            <v>3</v>
          </cell>
          <cell r="AC1197">
            <v>2566</v>
          </cell>
          <cell r="BB1197" t="str">
            <v>รายงานผลสืบทรัพย์ 11/9/2567</v>
          </cell>
          <cell r="BC1197">
            <v>1500</v>
          </cell>
          <cell r="BD1197">
            <v>30</v>
          </cell>
          <cell r="BE1197">
            <v>4</v>
          </cell>
          <cell r="BF1197">
            <v>2568</v>
          </cell>
          <cell r="BG1197">
            <v>0</v>
          </cell>
          <cell r="BH1197" t="str">
            <v>-</v>
          </cell>
          <cell r="BI1197" t="str">
            <v>-</v>
          </cell>
          <cell r="BJ1197" t="str">
            <v>-</v>
          </cell>
          <cell r="BK1197">
            <v>0</v>
          </cell>
          <cell r="BL1197">
            <v>2240</v>
          </cell>
          <cell r="BM1197">
            <v>0</v>
          </cell>
          <cell r="BN1197" t="str">
            <v/>
          </cell>
          <cell r="BO1197" t="str">
            <v/>
          </cell>
          <cell r="BP1197" t="str">
            <v/>
          </cell>
          <cell r="BQ1197" t="str">
            <v>-</v>
          </cell>
          <cell r="BR1197" t="str">
            <v>-</v>
          </cell>
          <cell r="BS1197" t="str">
            <v>-</v>
          </cell>
          <cell r="BT1197" t="str">
            <v>นางสาวสุทักษิณา นันทะเสนา</v>
          </cell>
          <cell r="BU1197">
            <v>883165010595</v>
          </cell>
          <cell r="BV1197"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7" t="str">
            <v>จำเลยที่ 1
จำเลยที่ 2
คู่สมรสจำเลยที่ 2
จำเลยที่ 3
คู่สมรสจำเลยที่ 3</v>
          </cell>
          <cell r="BX1197" t="str">
            <v>3-6706-00352-37-3
5-5106-00032-11-2
3-5101-00888-73-9
1-5101-00129-55-6
1-6599-00488-40-0</v>
          </cell>
          <cell r="BY1197"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7" t="str">
            <v>พบทรัพย์</v>
          </cell>
          <cell r="CC1197" t="str">
            <v>วชิราภรณ์</v>
          </cell>
          <cell r="CL1197">
            <v>243902</v>
          </cell>
          <cell r="CT1197">
            <v>243902</v>
          </cell>
        </row>
        <row r="1198">
          <cell r="B1198">
            <v>2683</v>
          </cell>
          <cell r="C1198">
            <v>1195</v>
          </cell>
          <cell r="G1198">
            <v>800052585208</v>
          </cell>
          <cell r="H1198" t="str">
            <v>นางสาว</v>
          </cell>
          <cell r="I1198" t="str">
            <v xml:space="preserve">อณัฐพร </v>
          </cell>
          <cell r="J1198" t="str">
            <v>พึ่งแย้ม</v>
          </cell>
          <cell r="K1198" t="str">
            <v>3-6697-00025-84-4</v>
          </cell>
          <cell r="L1198" t="str">
            <v>บวกครกหลวง</v>
          </cell>
          <cell r="M1198" t="str">
            <v>เชียงใหม่ 3</v>
          </cell>
          <cell r="N1198">
            <v>8</v>
          </cell>
          <cell r="O1198" t="str">
            <v>สินเชื่อเคหะ</v>
          </cell>
          <cell r="P1198" t="str">
            <v>1.บุคคลค้ำประกัน</v>
          </cell>
          <cell r="Q1198">
            <v>494718.52</v>
          </cell>
          <cell r="R1198">
            <v>198355.59</v>
          </cell>
          <cell r="S1198" t="str">
            <v>จังหวัดเชียงใหม่</v>
          </cell>
          <cell r="T1198" t="str">
            <v>ผบ1498</v>
          </cell>
          <cell r="U1198">
            <v>2562</v>
          </cell>
          <cell r="V1198" t="str">
            <v>ผบ1961</v>
          </cell>
          <cell r="W1198">
            <v>2562</v>
          </cell>
          <cell r="X1198">
            <v>16</v>
          </cell>
          <cell r="Y1198">
            <v>9</v>
          </cell>
          <cell r="Z1198">
            <v>2562</v>
          </cell>
          <cell r="BB1198" t="str">
            <v>รายงานสืบทรัพย์ 11/11/2567</v>
          </cell>
          <cell r="BC1198">
            <v>600</v>
          </cell>
          <cell r="BD1198">
            <v>11</v>
          </cell>
          <cell r="BE1198">
            <v>4</v>
          </cell>
          <cell r="BF1198">
            <v>2568</v>
          </cell>
          <cell r="BG1198">
            <v>0</v>
          </cell>
          <cell r="BH1198" t="str">
            <v>-</v>
          </cell>
          <cell r="BI1198" t="str">
            <v>-</v>
          </cell>
          <cell r="BJ1198" t="str">
            <v>-</v>
          </cell>
          <cell r="BK1198">
            <v>0</v>
          </cell>
          <cell r="BL1198">
            <v>1155</v>
          </cell>
          <cell r="BM1198">
            <v>0</v>
          </cell>
          <cell r="BN1198" t="str">
            <v/>
          </cell>
          <cell r="BO1198" t="str">
            <v/>
          </cell>
          <cell r="BP1198" t="str">
            <v/>
          </cell>
          <cell r="BQ1198" t="str">
            <v>-</v>
          </cell>
          <cell r="BR1198" t="str">
            <v>-</v>
          </cell>
          <cell r="BS1198" t="str">
            <v>-</v>
          </cell>
          <cell r="BT1198" t="str">
            <v>นางสาวอณัฐพร  พึ่งแย้ม</v>
          </cell>
          <cell r="BU1198">
            <v>0</v>
          </cell>
          <cell r="BV1198" t="str">
            <v>1.นางสาวอณัฐพร พึ่งแย้ม
2.นายอาณัติ สุรินทร์</v>
          </cell>
          <cell r="BW1198" t="str">
            <v>จำเลยที่ 1
คู่สมรสจำเลยที่ 1</v>
          </cell>
          <cell r="BX1198" t="str">
            <v>3-6697-00025-84-4
3-5099-00360-98-2</v>
          </cell>
          <cell r="BY1198"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8" t="str">
            <v>พบ</v>
          </cell>
          <cell r="CC1198" t="str">
            <v>ปฏิยุทธ์</v>
          </cell>
          <cell r="CL1198">
            <v>243941</v>
          </cell>
          <cell r="CT1198">
            <v>243941</v>
          </cell>
        </row>
        <row r="1199">
          <cell r="B1199">
            <v>2684</v>
          </cell>
          <cell r="C1199">
            <v>1196</v>
          </cell>
          <cell r="G1199" t="str">
            <v>800093362674,
800112671188,
800137301258</v>
          </cell>
          <cell r="H1199" t="str">
            <v>นาย</v>
          </cell>
          <cell r="I1199" t="str">
            <v>ศราวุธ</v>
          </cell>
          <cell r="J1199" t="str">
            <v>วงค์หาญ</v>
          </cell>
          <cell r="K1199" t="str">
            <v>1-5009-01233-74-2</v>
          </cell>
          <cell r="L1199" t="str">
            <v>บิ๊กซี หางดง, แม่แจ่ม</v>
          </cell>
          <cell r="M1199" t="str">
            <v>เชียงใหม่ 3</v>
          </cell>
          <cell r="N1199">
            <v>8</v>
          </cell>
          <cell r="O1199" t="str">
            <v>สินเชื่อธนาคารประชาชน</v>
          </cell>
          <cell r="P1199" t="str">
            <v>1.บุคคลค้ำประกัน</v>
          </cell>
          <cell r="S1199" t="str">
            <v>จังหวัดฝาง</v>
          </cell>
          <cell r="T1199" t="str">
            <v>ผบE36</v>
          </cell>
          <cell r="U1199">
            <v>2566</v>
          </cell>
          <cell r="V1199" t="str">
            <v>ผบE382</v>
          </cell>
          <cell r="W1199">
            <v>2566</v>
          </cell>
          <cell r="X1199">
            <v>20</v>
          </cell>
          <cell r="Y1199">
            <v>4</v>
          </cell>
          <cell r="Z1199">
            <v>2566</v>
          </cell>
          <cell r="BB1199" t="str">
            <v>สืบทรัพย์ (คำสั่ง 22/8/2566) // รายงานวันที่ 25/9/67</v>
          </cell>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นายศราวุธ วงค์หาญ</v>
          </cell>
          <cell r="BU1199">
            <v>0</v>
          </cell>
          <cell r="BV1199" t="str">
            <v>1.นายศราวุธ วงค์หาญ
2.นางสาวผ่องนภา สุขจริง
3.นางสาววสิตา คันใจ
4.นางสาววันวิสา แปงจันทร์หอม</v>
          </cell>
          <cell r="BW1199" t="str">
            <v>จำเลยที่ 1
คู่สมรสจำเลยที่ 1
จำเลยที่ 2
จำเลยที่ 3</v>
          </cell>
          <cell r="BX1199" t="str">
            <v>1-5009-01233-74-2
1-5207-00051-46-9
1-5403-00096-39-2
1-5099-00877-12-1</v>
          </cell>
          <cell r="BY1199"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9" t="str">
            <v>พบ</v>
          </cell>
          <cell r="CC1199" t="str">
            <v>ปฏิยุทธ์</v>
          </cell>
        </row>
        <row r="1200">
          <cell r="B1200">
            <v>2685</v>
          </cell>
          <cell r="C1200">
            <v>1197</v>
          </cell>
          <cell r="G1200">
            <v>800144892075</v>
          </cell>
          <cell r="H1200" t="str">
            <v>นางสาว</v>
          </cell>
          <cell r="I1200" t="str">
            <v>อินทุอร</v>
          </cell>
          <cell r="J1200" t="str">
            <v>วังตั๋นหรือปันทะ</v>
          </cell>
          <cell r="K1200" t="str">
            <v>3-5012-00283-08-2</v>
          </cell>
          <cell r="L1200" t="str">
            <v>บิ๊กซี หางดง</v>
          </cell>
          <cell r="M1200" t="str">
            <v>เชียงใหม่ 3</v>
          </cell>
          <cell r="N1200">
            <v>8</v>
          </cell>
          <cell r="O1200" t="str">
            <v>สินเชื่อธนาคารประชาชน</v>
          </cell>
          <cell r="P1200" t="str">
            <v>1.บุคคลค้ำประกัน</v>
          </cell>
          <cell r="S1200" t="str">
            <v>แขวงเชียงใหม่</v>
          </cell>
          <cell r="T1200" t="str">
            <v>ผบE1897</v>
          </cell>
          <cell r="U1200">
            <v>2566</v>
          </cell>
          <cell r="V1200" t="str">
            <v>ผบE3412</v>
          </cell>
          <cell r="W1200">
            <v>2566</v>
          </cell>
          <cell r="X1200">
            <v>19</v>
          </cell>
          <cell r="Y1200">
            <v>5</v>
          </cell>
          <cell r="Z1200">
            <v>2566</v>
          </cell>
          <cell r="BB1200" t="str">
            <v>รายงานผลวันที่ 24/09/2567</v>
          </cell>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นางสาวอินทุอร วังตั๋นหรือปันทะ</v>
          </cell>
          <cell r="BU1200">
            <v>0</v>
          </cell>
          <cell r="BV1200" t="str">
            <v xml:space="preserve">1.นางสาวอินทุอร วังตั๋น
2.นางสาวอรพิน บุญสม </v>
          </cell>
          <cell r="BW1200" t="str">
            <v>จำเลยที่ 1
จำเลยที่ 2</v>
          </cell>
          <cell r="BX1200" t="str">
            <v>3-5012-00283-08-2
3-5012-00519-69-8</v>
          </cell>
          <cell r="BY120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200" t="str">
            <v>ไม่พบ</v>
          </cell>
          <cell r="CC1200" t="str">
            <v>ปฏิยุทธ์</v>
          </cell>
        </row>
        <row r="1201">
          <cell r="B1201">
            <v>2686</v>
          </cell>
          <cell r="C1201">
            <v>1198</v>
          </cell>
          <cell r="G1201">
            <v>800144892067</v>
          </cell>
          <cell r="H1201" t="str">
            <v>นางสาว</v>
          </cell>
          <cell r="I1201" t="str">
            <v>อรพิน</v>
          </cell>
          <cell r="J1201" t="str">
            <v>บุญสม</v>
          </cell>
          <cell r="K1201" t="str">
            <v>3-5012-00519-69-8</v>
          </cell>
          <cell r="L1201" t="str">
            <v>บิ๊กซี หางดง</v>
          </cell>
          <cell r="M1201" t="str">
            <v>เชียงใหม่ 3</v>
          </cell>
          <cell r="N1201">
            <v>8</v>
          </cell>
          <cell r="P1201" t="str">
            <v>1.บุคคลค้ำประกัน</v>
          </cell>
          <cell r="S1201" t="str">
            <v>แขวงเชียงใหม่</v>
          </cell>
          <cell r="T1201" t="str">
            <v>ผบE1896</v>
          </cell>
          <cell r="U1201">
            <v>2566</v>
          </cell>
          <cell r="V1201" t="str">
            <v>ผบE3372</v>
          </cell>
          <cell r="W1201">
            <v>2566</v>
          </cell>
          <cell r="X1201">
            <v>19</v>
          </cell>
          <cell r="Y1201">
            <v>5</v>
          </cell>
          <cell r="Z1201">
            <v>2566</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นางสาวอรพิน บุญสม</v>
          </cell>
          <cell r="BU1201">
            <v>0</v>
          </cell>
        </row>
        <row r="1202">
          <cell r="B1202">
            <v>2687</v>
          </cell>
          <cell r="C1202">
            <v>1199</v>
          </cell>
          <cell r="G1202">
            <v>800068166233</v>
          </cell>
          <cell r="H1202" t="str">
            <v>นาย</v>
          </cell>
          <cell r="I1202" t="str">
            <v>สุวัฒน์</v>
          </cell>
          <cell r="J1202" t="str">
            <v>ดีคำมา</v>
          </cell>
          <cell r="K1202" t="str">
            <v>2-5021-01006-02-4</v>
          </cell>
          <cell r="L1202" t="str">
            <v>บิ๊กซี หางดง</v>
          </cell>
          <cell r="M1202" t="str">
            <v>เชียงใหม่ 3</v>
          </cell>
          <cell r="N1202">
            <v>8</v>
          </cell>
          <cell r="O1202" t="str">
            <v>สินเชื่อธนาคารประชาชน</v>
          </cell>
          <cell r="P1202" t="str">
            <v>1.บุคคลค้ำประกัน</v>
          </cell>
          <cell r="S1202" t="str">
            <v>แขวงเชียงใหม่</v>
          </cell>
          <cell r="T1202" t="str">
            <v>ผบE1432</v>
          </cell>
          <cell r="U1202">
            <v>2566</v>
          </cell>
          <cell r="V1202" t="str">
            <v xml:space="preserve">  ผบE3295</v>
          </cell>
          <cell r="W1202">
            <v>2566</v>
          </cell>
          <cell r="X1202">
            <v>16</v>
          </cell>
          <cell r="Y1202">
            <v>5</v>
          </cell>
          <cell r="Z1202">
            <v>2566</v>
          </cell>
          <cell r="BB1202" t="str">
            <v>สืบทรัพย์ (คำสั่ง 22/8/2566) // รายงานวันที่ 25/9/67</v>
          </cell>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นายสุวัฒน์ ดีคำมา</v>
          </cell>
          <cell r="BU1202">
            <v>0</v>
          </cell>
          <cell r="BV1202"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2" t="str">
            <v>จำเลยที่ 1
คู่สมรสจำเลยที่ 1
จำเลยที่ 2
คู่สมรสจำเลยที่ 2
จำเลยที่ 3
คู่สมรสจำเลยที่ 3</v>
          </cell>
          <cell r="BX1202" t="str">
            <v>2-5021-01006-02-4
1-5502-00001-80-2
3-5605-00542-45-7
3-5099-01194-48-2
1-5099-01184-97-9
1-5804-00015-91-2</v>
          </cell>
          <cell r="BY1202"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2" t="str">
            <v>พบ</v>
          </cell>
          <cell r="CC1202" t="str">
            <v>ปฏิยุทธ์</v>
          </cell>
        </row>
        <row r="1203">
          <cell r="B1203">
            <v>2688</v>
          </cell>
          <cell r="C1203">
            <v>1200</v>
          </cell>
          <cell r="G1203">
            <v>800080119277</v>
          </cell>
          <cell r="H1203" t="str">
            <v>นางสาว</v>
          </cell>
          <cell r="I1203" t="str">
            <v>สาวิตรี</v>
          </cell>
          <cell r="J1203" t="str">
            <v>หน่ออุ่น</v>
          </cell>
          <cell r="K1203" t="str">
            <v>1-5099-00907-83-7</v>
          </cell>
          <cell r="L1203" t="str">
            <v>บิ๊กซี หางดง</v>
          </cell>
          <cell r="M1203" t="str">
            <v>เชียงใหม่ 3</v>
          </cell>
          <cell r="N1203">
            <v>8</v>
          </cell>
          <cell r="O1203" t="str">
            <v>สินเชื่อธนาคารประชาชน</v>
          </cell>
          <cell r="P1203" t="str">
            <v>1.บุคคลค้ำประกัน</v>
          </cell>
          <cell r="S1203" t="str">
            <v>แขวงเชียงใหม่</v>
          </cell>
          <cell r="T1203" t="str">
            <v>ผบE1890</v>
          </cell>
          <cell r="U1203">
            <v>2566</v>
          </cell>
          <cell r="V1203" t="str">
            <v>ผบE3417</v>
          </cell>
          <cell r="W1203">
            <v>2566</v>
          </cell>
          <cell r="AA1203">
            <v>19</v>
          </cell>
          <cell r="AB1203">
            <v>5</v>
          </cell>
          <cell r="AC1203">
            <v>2566</v>
          </cell>
          <cell r="BB1203" t="str">
            <v>รายงานผลวันที่ 24/09/2567</v>
          </cell>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นางสาวสาวิตรี หน่ออุ่น</v>
          </cell>
          <cell r="BU1203">
            <v>0</v>
          </cell>
          <cell r="BV1203" t="str">
            <v>1.นางสาวสาวิตรี หน่ออุ่น
2.นายรณกร จันทร์ใหม่
3.นางแจ่มจันทร์ ชัยเลื่อน
4.นายสวิง ชัยเลื่อน
5.นายสิทธิศักดิ์ รูปแกะ</v>
          </cell>
          <cell r="BW1203" t="str">
            <v>จำเลยที่ 1
คู่สมรสจำเลยที่ 1
จำเลยที่ 2
คู่สมรสจำเลยที่ 2
จำเลยที่ 3</v>
          </cell>
          <cell r="BX1203" t="str">
            <v>1-5099-00907-83-7
1-5099-70072-06-8
3-5001-00107-00-1
3-5001-00104-91-6
1-3413-00061-97-4</v>
          </cell>
          <cell r="BY1203" t="str">
            <v>-ไม่พบว่ามีกรรมสิทธิ์ในที่ดิน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1203" t="str">
            <v>ไม่พบ</v>
          </cell>
          <cell r="CC1203" t="str">
            <v>ปฏิยุทธ์</v>
          </cell>
        </row>
        <row r="1204">
          <cell r="B1204">
            <v>2689</v>
          </cell>
          <cell r="C1204">
            <v>1201</v>
          </cell>
          <cell r="G1204">
            <v>800085639402</v>
          </cell>
          <cell r="H1204" t="str">
            <v>นาย</v>
          </cell>
          <cell r="I1204" t="str">
            <v>สามารถ</v>
          </cell>
          <cell r="J1204" t="str">
            <v>อ่อนเสาร์</v>
          </cell>
          <cell r="K1204" t="str">
            <v>1-5018-00003-88-2</v>
          </cell>
          <cell r="L1204" t="str">
            <v>บิ๊กซี หางดง</v>
          </cell>
          <cell r="M1204" t="str">
            <v>เชียงใหม่ 3</v>
          </cell>
          <cell r="N1204">
            <v>8</v>
          </cell>
          <cell r="O1204" t="str">
            <v>สินเชื่อธนาคารประชาชน</v>
          </cell>
          <cell r="P1204" t="str">
            <v>1.บุคคลค้ำประกัน</v>
          </cell>
          <cell r="S1204" t="str">
            <v>จังหวัดฮอด</v>
          </cell>
          <cell r="T1204" t="str">
            <v>ผบE211</v>
          </cell>
          <cell r="U1204">
            <v>2566</v>
          </cell>
          <cell r="V1204" t="str">
            <v>ผบE567</v>
          </cell>
          <cell r="W1204">
            <v>2566</v>
          </cell>
          <cell r="AA1204">
            <v>1</v>
          </cell>
          <cell r="AB1204">
            <v>6</v>
          </cell>
          <cell r="AC1204">
            <v>2566</v>
          </cell>
          <cell r="BB1204" t="str">
            <v>รายงานผลวันที่ 24/09/2567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นายสามารถ อ่อนเสาร์</v>
          </cell>
          <cell r="BU1204">
            <v>0</v>
          </cell>
          <cell r="BV1204" t="str">
            <v>1.นายสามารถ อ่อนเสาร์
2.นางสาวแสงคำ ชานุ 
3.นายประสิทธิ์ ไพรมณีแสง</v>
          </cell>
          <cell r="BW1204" t="str">
            <v>จำเลยที่ 1
จำเลยที่ 2
จำเลยที่ 3</v>
          </cell>
          <cell r="BX1204" t="str">
            <v>1-5018-00003-88-2
3-5018-00118-02-3
1-5801-00060-20-3</v>
          </cell>
          <cell r="BY120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อ.แม่แจ่ม จ.เชียงใหม่</v>
          </cell>
          <cell r="BZ1204" t="str">
            <v>ไม่พบ</v>
          </cell>
          <cell r="CC1204" t="str">
            <v>ปฏิยุทธ์</v>
          </cell>
        </row>
        <row r="1205">
          <cell r="B1205">
            <v>2690</v>
          </cell>
          <cell r="C1205">
            <v>1202</v>
          </cell>
          <cell r="G1205">
            <v>800088794154</v>
          </cell>
          <cell r="H1205" t="str">
            <v xml:space="preserve">นางสาวหรือนาง
</v>
          </cell>
          <cell r="I1205" t="str">
            <v>สงกรานต์</v>
          </cell>
          <cell r="J1205" t="str">
            <v>ศรีทะบาลหรืออินหน่อแก้ว</v>
          </cell>
          <cell r="K1205" t="str">
            <v>3-4199-00213-87-5</v>
          </cell>
          <cell r="L1205" t="str">
            <v>บิ๊กซี หางดง</v>
          </cell>
          <cell r="M1205" t="str">
            <v>เชียงใหม่ 3</v>
          </cell>
          <cell r="N1205">
            <v>8</v>
          </cell>
          <cell r="O1205" t="str">
            <v>สินเชื่อธนาคารประชาชน</v>
          </cell>
          <cell r="P1205" t="str">
            <v>1.บุคคลค้ำประกัน</v>
          </cell>
          <cell r="S1205" t="str">
            <v>แขวงเชียงใหม่</v>
          </cell>
          <cell r="T1205" t="str">
            <v>ผบE1888</v>
          </cell>
          <cell r="U1205">
            <v>2566</v>
          </cell>
          <cell r="V1205" t="str">
            <v>ผบE3421</v>
          </cell>
          <cell r="W1205">
            <v>2566</v>
          </cell>
          <cell r="X1205">
            <v>19</v>
          </cell>
          <cell r="Y1205">
            <v>5</v>
          </cell>
          <cell r="Z1205">
            <v>2566</v>
          </cell>
          <cell r="BB1205" t="str">
            <v>สืบทรัพย์ (คำสั่ง 22/8/2566) // รายงานวันที่ 25/9/67</v>
          </cell>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นางสาวหรือนาง
สงกรานต์ ศรีทะบาลหรืออินหน่อแก้ว</v>
          </cell>
          <cell r="BU1205">
            <v>0</v>
          </cell>
          <cell r="BV1205" t="str">
            <v>1.นางสาวสงกรานต์ ศรีทะบาล
2.นายขจรศักดิ์ ซาวยา
3.นางศรีพรรณ สิงห์แก้ว
4.นางไพรลิน พรหมมะ
5.นายเกรียงศักดิ์ พรหมมะ</v>
          </cell>
          <cell r="BW1205" t="str">
            <v>จำเลยที่ 1
คู่สมรสจำเลยที่ 1
จำเลยที่ 2
จำเลยที่ 3
คู่สมรสจำเลยที่ 3</v>
          </cell>
          <cell r="BX1205" t="str">
            <v>3-4199-00213-87-5
1-5101-00114-44-3
3-5015-00277-27-4
3-5015-00277-28-2
3-5012-00831-85-3</v>
          </cell>
          <cell r="BY1205"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5" t="str">
            <v>พบ</v>
          </cell>
          <cell r="CC1205" t="str">
            <v>ปฏิยุทธ์</v>
          </cell>
        </row>
        <row r="1206">
          <cell r="B1206">
            <v>2691</v>
          </cell>
          <cell r="C1206">
            <v>1203</v>
          </cell>
          <cell r="G1206">
            <v>800098617551</v>
          </cell>
          <cell r="H1206" t="str">
            <v>นาย</v>
          </cell>
          <cell r="I1206" t="str">
            <v>ศุภกร</v>
          </cell>
          <cell r="J1206" t="str">
            <v>สวัสดี</v>
          </cell>
          <cell r="K1206" t="str">
            <v>3-5712-00043-41-3</v>
          </cell>
          <cell r="L1206" t="str">
            <v>บิ๊กซี หางดง</v>
          </cell>
          <cell r="M1206" t="str">
            <v>เชียงใหม่ 3</v>
          </cell>
          <cell r="N1206">
            <v>8</v>
          </cell>
          <cell r="O1206" t="str">
            <v>สินเชื่อธนาคารประชาชน</v>
          </cell>
          <cell r="P1206" t="str">
            <v>1.บุคคลค้ำประกัน</v>
          </cell>
          <cell r="S1206" t="str">
            <v>แขวงเชียงใหม่</v>
          </cell>
          <cell r="T1206" t="str">
            <v>ผบE322</v>
          </cell>
          <cell r="U1206">
            <v>2566</v>
          </cell>
          <cell r="V1206" t="str">
            <v>ผบE2297</v>
          </cell>
          <cell r="W1206">
            <v>2566</v>
          </cell>
          <cell r="X1206">
            <v>24</v>
          </cell>
          <cell r="Y1206">
            <v>4</v>
          </cell>
          <cell r="Z1206">
            <v>2566</v>
          </cell>
          <cell r="BB1206" t="str">
            <v>รายงานผลวันที่ 24/09/2567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นายศุภกร สวัสดี</v>
          </cell>
          <cell r="BU1206">
            <v>0</v>
          </cell>
          <cell r="BV1206" t="str">
            <v>1.นายศุภกร สวสดี 
2.นางสาวปูริตา สีสด
3.นายพิชิตพล เชื้อเมืองพาน</v>
          </cell>
          <cell r="BW1206" t="str">
            <v>จำเลยที่ 1
คู่สมรสจำเลยที่ 1
จำเลยที่ 2</v>
          </cell>
          <cell r="BX1206" t="str">
            <v xml:space="preserve">3-5712-00043-41-3
5-6703-00061-68-0
1-5701-00081-89-8
</v>
          </cell>
          <cell r="BY1206"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อ.สันทราย จ.เชียงใหม่</v>
          </cell>
          <cell r="BZ1206" t="str">
            <v>ไม่พบ</v>
          </cell>
          <cell r="CC1206" t="str">
            <v>ปฏิยุทธ์</v>
          </cell>
        </row>
        <row r="1207">
          <cell r="B1207">
            <v>2692</v>
          </cell>
          <cell r="C1207">
            <v>1204</v>
          </cell>
          <cell r="G1207">
            <v>800097781176</v>
          </cell>
          <cell r="H1207" t="str">
            <v>นาย</v>
          </cell>
          <cell r="I1207" t="str">
            <v>ศรัญญู</v>
          </cell>
          <cell r="J1207" t="str">
            <v>นันตา</v>
          </cell>
          <cell r="K1207" t="str">
            <v>1-5104-00151-29-8</v>
          </cell>
          <cell r="L1207" t="str">
            <v>บิ๊กซี หางดง</v>
          </cell>
          <cell r="M1207" t="str">
            <v>เชียงใหม่ 3</v>
          </cell>
          <cell r="N1207">
            <v>8</v>
          </cell>
          <cell r="O1207" t="str">
            <v>สินเชื่อธนาคารประชาชน</v>
          </cell>
          <cell r="P1207" t="str">
            <v>1.บุคคลค้ำประกัน</v>
          </cell>
          <cell r="S1207" t="str">
            <v>จังหวัดลำพูน</v>
          </cell>
          <cell r="T1207" t="str">
            <v>ผบE545</v>
          </cell>
          <cell r="U1207">
            <v>2566</v>
          </cell>
          <cell r="V1207" t="str">
            <v>ผบE1153</v>
          </cell>
          <cell r="W1207">
            <v>2566</v>
          </cell>
          <cell r="X1207">
            <v>1</v>
          </cell>
          <cell r="Y1207">
            <v>5</v>
          </cell>
          <cell r="Z1207">
            <v>2566</v>
          </cell>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นายศรัญญู นันตา</v>
          </cell>
          <cell r="BU1207">
            <v>0</v>
          </cell>
          <cell r="BV1207" t="str">
            <v>1.นายศรัญญ นันตา
2.นายอัครวัต ทองสุวรรณ
3.นางสาวอภิสรา ไชยอรนันต์
4.งสาวสุดารันต์ ทามงคล</v>
          </cell>
          <cell r="BW1207" t="str">
            <v>จำเลยที่ 1
จำเลยที่ 2
คู่สมรสจำเลยที่ 2
จำเลยที่ 3</v>
          </cell>
          <cell r="BX1207" t="str">
            <v>1-5104-00151-29-8
1-5099-00075-26-2
8-5710-73020-60-7
1-5099-00980-39-9</v>
          </cell>
          <cell r="BY1207"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7" t="str">
            <v>ไม่พบ</v>
          </cell>
          <cell r="CC1207" t="str">
            <v>ปฏิยุทธ์</v>
          </cell>
        </row>
        <row r="1208">
          <cell r="B1208">
            <v>2693</v>
          </cell>
          <cell r="C1208">
            <v>1205</v>
          </cell>
          <cell r="G1208">
            <v>800102148874</v>
          </cell>
          <cell r="H1208" t="str">
            <v>นางสาว</v>
          </cell>
          <cell r="I1208" t="str">
            <v>เล็กโพ</v>
          </cell>
          <cell r="J1208" t="str">
            <v>ผาติธีรกุลเดช</v>
          </cell>
          <cell r="K1208" t="str">
            <v>2-5804-00018-37-5</v>
          </cell>
          <cell r="L1208" t="str">
            <v>บิ๊กซี หางดง</v>
          </cell>
          <cell r="M1208" t="str">
            <v>เชียงใหม่ 3</v>
          </cell>
          <cell r="N1208">
            <v>8</v>
          </cell>
          <cell r="O1208" t="str">
            <v>สินเชื่อธนาคารประชาชน</v>
          </cell>
          <cell r="P1208" t="str">
            <v>1.บุคคลค้ำประกัน</v>
          </cell>
          <cell r="S1208" t="str">
            <v>แขวงเชียงใหม่</v>
          </cell>
          <cell r="T1208" t="str">
            <v>ผบE1892</v>
          </cell>
          <cell r="U1208">
            <v>2566</v>
          </cell>
          <cell r="V1208" t="str">
            <v>ผบE3420</v>
          </cell>
          <cell r="W1208">
            <v>2566</v>
          </cell>
          <cell r="X1208">
            <v>19</v>
          </cell>
          <cell r="Y1208">
            <v>5</v>
          </cell>
          <cell r="Z1208">
            <v>2566</v>
          </cell>
          <cell r="BB1208" t="str">
            <v>สืบทรัพย์ (คำสั่ง 22/8/2566) // รายงานวันที่ 25/9/67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นางสาวเล็กโพ ผาติธีรกุลเดช</v>
          </cell>
          <cell r="BU1208">
            <v>0</v>
          </cell>
          <cell r="BV1208" t="str">
            <v>1.นางสาวกรชวัล ผาติธีกุลเดช
2.นางสาวบุญสิตา ไพรคุ้มครอง</v>
          </cell>
          <cell r="BW1208" t="str">
            <v>จำเลยที่ 1
จำเลยที่ 2</v>
          </cell>
          <cell r="BX1208" t="str">
            <v>2-5804-00018-37-5
1-5804-00003-24-8</v>
          </cell>
          <cell r="BY1208"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8" t="str">
            <v>พบ</v>
          </cell>
          <cell r="CC1208" t="str">
            <v>ปฏิยุทธ์</v>
          </cell>
        </row>
        <row r="1209">
          <cell r="B1209">
            <v>2694</v>
          </cell>
          <cell r="C1209">
            <v>1206</v>
          </cell>
          <cell r="G1209">
            <v>800093233891</v>
          </cell>
          <cell r="H1209" t="str">
            <v>นาง</v>
          </cell>
          <cell r="I1209" t="str">
            <v>จารุณี</v>
          </cell>
          <cell r="J1209" t="str">
            <v>ปัญญาคำ</v>
          </cell>
          <cell r="K1209" t="str">
            <v>3-5012-01042-91-7</v>
          </cell>
          <cell r="L1209" t="str">
            <v>จอมทอง</v>
          </cell>
          <cell r="M1209" t="str">
            <v>เชียงใหม่ 3</v>
          </cell>
          <cell r="N1209">
            <v>8</v>
          </cell>
          <cell r="O1209" t="str">
            <v>สินเชื่อธนาคารประชาชน</v>
          </cell>
          <cell r="P1209" t="str">
            <v>1.บุคคลค้ำประกัน</v>
          </cell>
          <cell r="S1209" t="str">
            <v>จังหวัดฮอด</v>
          </cell>
          <cell r="T1209" t="str">
            <v>ผบE428</v>
          </cell>
          <cell r="U1209">
            <v>2565</v>
          </cell>
          <cell r="V1209" t="str">
            <v>ผบE553</v>
          </cell>
          <cell r="W1209">
            <v>2565</v>
          </cell>
          <cell r="X1209">
            <v>27</v>
          </cell>
          <cell r="Y1209">
            <v>7</v>
          </cell>
          <cell r="Z1209">
            <v>2565</v>
          </cell>
          <cell r="BB1209" t="str">
            <v>สืบทรัพย์ 23/8/66 // (รายงาน 12/10/2567)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นางจารุณี ปัญญาคำ</v>
          </cell>
          <cell r="BU1209">
            <v>0</v>
          </cell>
          <cell r="BV1209" t="str">
            <v>1.นางจารุณี ปัญญาคำ
2.นายเรศน์ สิทธิดง
3.นางสาวพรกนก อินถา
4.นายธีระยุทธ์ ศรีแก้ว
5.นางสาวนิภาภรณ์ เอราวัล</v>
          </cell>
          <cell r="BW1209" t="str">
            <v>จำเลยที่ 1
จำเลยที่ 2
คู่สมรสจำเลยที่ 2
จำเลยที่ 3
คู่สมรสจพเลยที่ 3</v>
          </cell>
          <cell r="BX1209" t="str">
            <v>3-5012-01042-91-7
1-5002-00009-06-4
1-5002-00167-59-0
1-4509-00064-19-1
3-5002-00286-85-4</v>
          </cell>
          <cell r="BY1209"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9" t="str">
            <v>พบ</v>
          </cell>
          <cell r="CC1209" t="str">
            <v>ปฏิยุทธ์</v>
          </cell>
        </row>
        <row r="1210">
          <cell r="B1210">
            <v>2695</v>
          </cell>
          <cell r="C1210">
            <v>1207</v>
          </cell>
          <cell r="G1210">
            <v>800057635594</v>
          </cell>
          <cell r="H1210" t="str">
            <v>นาย</v>
          </cell>
          <cell r="I1210" t="str">
            <v>วิทยา</v>
          </cell>
          <cell r="J1210" t="str">
            <v>อะติยะ</v>
          </cell>
          <cell r="K1210" t="str">
            <v>3-5003-00175-26-4</v>
          </cell>
          <cell r="L1210" t="str">
            <v>แม่แจ่ม</v>
          </cell>
          <cell r="M1210" t="str">
            <v>เชียงใหม่ 3</v>
          </cell>
          <cell r="N1210">
            <v>8</v>
          </cell>
          <cell r="P1210" t="str">
            <v>1.บุคคลค้ำประกัน</v>
          </cell>
          <cell r="S1210" t="str">
            <v>จังหวัดฮอด</v>
          </cell>
          <cell r="T1210" t="str">
            <v>ผบE209</v>
          </cell>
          <cell r="U1210">
            <v>2566</v>
          </cell>
          <cell r="V1210" t="str">
            <v>ผบE419</v>
          </cell>
          <cell r="W1210">
            <v>2566</v>
          </cell>
          <cell r="X1210">
            <v>8</v>
          </cell>
          <cell r="Y1210">
            <v>5</v>
          </cell>
          <cell r="Z1210">
            <v>2566</v>
          </cell>
          <cell r="BB1210" t="str">
            <v>สืบทรัพย์ (คำสั่ง 23/8/2567) // (รายงาน 7/10/2567)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นายวิทยา อะติยะ</v>
          </cell>
          <cell r="BU1210">
            <v>0</v>
          </cell>
          <cell r="BV1210"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10" t="str">
            <v>จำเลยที่ 1
คู่สมรสจำเลยที่ 1
จำเลยที่ 2
คู่สมรสจำเลยที่ 2
จำเลยที่ 3
คู่สมรสจำเลยที่ 3</v>
          </cell>
          <cell r="BX1210" t="str">
            <v>3-5003-00175-26-4
3-4303-00810-83-1
3-5511-00036-68-7
3-5003-00266-37-5
1-5003-00097-73-9
2-5003-00038-73-1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10" t="str">
            <v>ไม่พบ</v>
          </cell>
          <cell r="CC1210" t="str">
            <v>ปฏิยุทธ์</v>
          </cell>
        </row>
        <row r="1211">
          <cell r="B1211">
            <v>2696</v>
          </cell>
          <cell r="C1211">
            <v>1208</v>
          </cell>
          <cell r="G1211">
            <v>800054858959</v>
          </cell>
          <cell r="H1211" t="str">
            <v>นาย</v>
          </cell>
          <cell r="I1211" t="str">
            <v>บุญทอง</v>
          </cell>
          <cell r="J1211" t="str">
            <v>สุนันต๊ะ</v>
          </cell>
          <cell r="K1211" t="str">
            <v>3-5003-00225-12-1</v>
          </cell>
          <cell r="L1211" t="str">
            <v>แม่แจ่ม</v>
          </cell>
          <cell r="M1211" t="str">
            <v>เชียงใหม่ 3</v>
          </cell>
          <cell r="N1211">
            <v>8</v>
          </cell>
          <cell r="O1211" t="str">
            <v>สินเชื่อองค์ชุมชน</v>
          </cell>
          <cell r="P1211" t="str">
            <v>1.บุคคลค้ำประกัน</v>
          </cell>
          <cell r="S1211" t="str">
            <v>จังหวัดฮอด</v>
          </cell>
          <cell r="T1211" t="str">
            <v>ผบE714</v>
          </cell>
          <cell r="U1211">
            <v>2566</v>
          </cell>
          <cell r="V1211" t="str">
            <v>ผบE912</v>
          </cell>
          <cell r="W1211">
            <v>2566</v>
          </cell>
          <cell r="X1211">
            <v>26</v>
          </cell>
          <cell r="Y1211">
            <v>7</v>
          </cell>
          <cell r="Z1211">
            <v>2566</v>
          </cell>
          <cell r="BB1211" t="str">
            <v>สืบทรัพย์ (คำสั่ง 1/11/2567) // (รายงาน 7/10/2567)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นายบุญทอง สุนันต๊ะ</v>
          </cell>
          <cell r="BU1211">
            <v>0</v>
          </cell>
          <cell r="BV1211" t="str">
            <v>1.นายบุญทอง สุนันต๊ะ
2.นางคำแพง ภิระวรรณ์
3.นายเสาร์แก้ว ภิระวรรณ์
4.นางสาวมนธิดา โอบอ้อม
5.นายบรรชา ไชโย</v>
          </cell>
          <cell r="BW1211" t="str">
            <v>จำเลยที่ 1
จำเลยที่ 2
คู่สมรสจำเลยที่ 2
จำเลยที่ 3
คู่สมรสจำเลยที่ 3</v>
          </cell>
          <cell r="BX1211" t="str">
            <v>3-5003-00225-12-1
3-6508-00780-08-5
3-5016-00325-98-0
1-5003-00098-48-4
1-5016-00052-08-1</v>
          </cell>
          <cell r="BY121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1" t="str">
            <v>ไม่พบ</v>
          </cell>
          <cell r="CC1211" t="str">
            <v>ปฏิยุทธ์</v>
          </cell>
        </row>
        <row r="1212">
          <cell r="B1212">
            <v>2697</v>
          </cell>
          <cell r="C1212">
            <v>1209</v>
          </cell>
          <cell r="G1212">
            <v>800077191594</v>
          </cell>
          <cell r="H1212" t="str">
            <v>นาย</v>
          </cell>
          <cell r="I1212" t="str">
            <v>วิมนต์</v>
          </cell>
          <cell r="J1212" t="str">
            <v>ใจอ่อน</v>
          </cell>
          <cell r="K1212" t="str">
            <v>3-5003-00046-29-4</v>
          </cell>
          <cell r="L1212" t="str">
            <v>แม่แจ่ม</v>
          </cell>
          <cell r="M1212" t="str">
            <v>เชียงใหม่ 3</v>
          </cell>
          <cell r="N1212">
            <v>8</v>
          </cell>
          <cell r="P1212" t="str">
            <v>1.บุคคลค้ำประกัน</v>
          </cell>
          <cell r="S1212" t="str">
            <v>จังหวัดฮอด</v>
          </cell>
          <cell r="T1212" t="str">
            <v>ผบE431</v>
          </cell>
          <cell r="U1212">
            <v>2565</v>
          </cell>
          <cell r="V1212" t="str">
            <v>ผบE541</v>
          </cell>
          <cell r="W1212">
            <v>2565</v>
          </cell>
          <cell r="X1212">
            <v>27</v>
          </cell>
          <cell r="Y1212">
            <v>7</v>
          </cell>
          <cell r="Z1212">
            <v>2565</v>
          </cell>
          <cell r="BB1212" t="str">
            <v>สืบทรัพย์ 23/8/66 // (รายงาน 12/10/2567)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นายวิมนต์ ใจอ่อน</v>
          </cell>
          <cell r="BU1212">
            <v>0</v>
          </cell>
          <cell r="BV1212" t="str">
            <v>1.นายวิมนต์ ใจอ่อน
2.นายวิรัตน์ โยรภัตร
3.นางสุธัญญ โยรภัตร</v>
          </cell>
          <cell r="BW1212" t="str">
            <v>จำเลยที่ 1
จำเลยที่ 2
คู่สมรสจำเลยที่ 2</v>
          </cell>
          <cell r="BX1212" t="str">
            <v>3-5003-00046-29-4
3-5003-00050-65-8
3-5106-00241-40-8</v>
          </cell>
          <cell r="BY1212"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2" t="str">
            <v>พบ</v>
          </cell>
          <cell r="CC1212" t="str">
            <v>ปฏิยุทธ์</v>
          </cell>
        </row>
        <row r="1213">
          <cell r="B1213">
            <v>2698</v>
          </cell>
          <cell r="C1213">
            <v>1210</v>
          </cell>
          <cell r="G1213">
            <v>800080097333</v>
          </cell>
          <cell r="H1213" t="str">
            <v>นาง</v>
          </cell>
          <cell r="I1213" t="str">
            <v>เฉิดฉาย</v>
          </cell>
          <cell r="J1213" t="str">
            <v>วงค์จันทร์ตา</v>
          </cell>
          <cell r="K1213" t="str">
            <v>5-5010-00062-66-6</v>
          </cell>
          <cell r="L1213" t="str">
            <v>แม่อาย</v>
          </cell>
          <cell r="M1213" t="str">
            <v>เชียงใหม่ 2</v>
          </cell>
          <cell r="N1213">
            <v>8</v>
          </cell>
          <cell r="O1213" t="str">
            <v>สินเชื่อธนาคารประชาชน</v>
          </cell>
          <cell r="P1213" t="str">
            <v>1.บุคคลค้ำประกัน</v>
          </cell>
          <cell r="S1213" t="str">
            <v>จังหวัดฝาง</v>
          </cell>
          <cell r="T1213" t="str">
            <v>ผบE1180</v>
          </cell>
          <cell r="U1213">
            <v>2566</v>
          </cell>
          <cell r="V1213" t="str">
            <v>ผบE1337</v>
          </cell>
          <cell r="W1213">
            <v>2566</v>
          </cell>
          <cell r="X1213">
            <v>31</v>
          </cell>
          <cell r="Y1213" t="str">
            <v>ตุลาคม</v>
          </cell>
          <cell r="Z1213">
            <v>2566</v>
          </cell>
          <cell r="BB1213" t="str">
            <v>สืบแล้ว รายงานผลสืบ 16/10/2567</v>
          </cell>
          <cell r="BC1213">
            <v>1500</v>
          </cell>
          <cell r="BD1213">
            <v>30</v>
          </cell>
          <cell r="BE1213">
            <v>5</v>
          </cell>
          <cell r="BF1213">
            <v>2568</v>
          </cell>
          <cell r="BG1213">
            <v>0</v>
          </cell>
          <cell r="BH1213" t="str">
            <v>-</v>
          </cell>
          <cell r="BI1213" t="str">
            <v>-</v>
          </cell>
          <cell r="BJ1213" t="str">
            <v>-</v>
          </cell>
          <cell r="BK1213">
            <v>0</v>
          </cell>
          <cell r="BL1213">
            <v>1080</v>
          </cell>
          <cell r="BM1213">
            <v>0</v>
          </cell>
          <cell r="BN1213" t="str">
            <v/>
          </cell>
          <cell r="BO1213" t="str">
            <v/>
          </cell>
          <cell r="BP1213" t="str">
            <v/>
          </cell>
          <cell r="BQ1213" t="str">
            <v>-</v>
          </cell>
          <cell r="BR1213" t="str">
            <v>-</v>
          </cell>
          <cell r="BS1213" t="str">
            <v>-</v>
          </cell>
          <cell r="BT1213" t="str">
            <v>นางเฉิดฉาย วงค์จันทร์ตา</v>
          </cell>
          <cell r="BU1213">
            <v>883266010590</v>
          </cell>
          <cell r="BV1213"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3" t="str">
            <v>จำเลยที่ 1
คู่สมรสจำเลยที่ 1
จำเลยที่ 2
คู่สมรสจำเลยที่ 2
จำเลยที่ 3</v>
          </cell>
          <cell r="BX1213" t="str">
            <v>5-5010-00062-66-6
3-5010-00217-96-5
3-4613-00130-10-6
5-5010-01222-80-2
8-5010-73002-80-3</v>
          </cell>
          <cell r="BY121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3" t="str">
            <v>ไม่พบทรัพย์</v>
          </cell>
          <cell r="CB1213">
            <v>5</v>
          </cell>
          <cell r="CC1213" t="str">
            <v>นุสบา</v>
          </cell>
          <cell r="CL1213">
            <v>243936</v>
          </cell>
          <cell r="CT1213">
            <v>243936</v>
          </cell>
        </row>
        <row r="1214">
          <cell r="B1214">
            <v>2699</v>
          </cell>
          <cell r="C1214">
            <v>1211</v>
          </cell>
          <cell r="G1214">
            <v>800074216980</v>
          </cell>
          <cell r="H1214" t="str">
            <v>นางสาว</v>
          </cell>
          <cell r="I1214" t="str">
            <v>พัชนี</v>
          </cell>
          <cell r="J1214" t="str">
            <v>ยอดคำ</v>
          </cell>
          <cell r="K1214" t="str">
            <v>3-5010-00072-50-9</v>
          </cell>
          <cell r="L1214" t="str">
            <v>แม่อาย</v>
          </cell>
          <cell r="M1214" t="str">
            <v>เชียงใหม่ 2</v>
          </cell>
          <cell r="N1214">
            <v>8</v>
          </cell>
          <cell r="O1214" t="str">
            <v>สินเชื่อธนาคารประชาชน</v>
          </cell>
          <cell r="P1214" t="str">
            <v>1.บุคคลค้ำประกัน</v>
          </cell>
          <cell r="S1214" t="str">
            <v>จังหวัดฝาง</v>
          </cell>
          <cell r="T1214" t="str">
            <v>ผบE1181</v>
          </cell>
          <cell r="U1214">
            <v>2566</v>
          </cell>
          <cell r="V1214" t="str">
            <v>ผบE1338</v>
          </cell>
          <cell r="W1214">
            <v>2566</v>
          </cell>
          <cell r="BB1214" t="str">
            <v>สืบแล้ว รายงานผลสืบ 16/10/2567</v>
          </cell>
          <cell r="BC1214">
            <v>300</v>
          </cell>
          <cell r="BD1214">
            <v>30</v>
          </cell>
          <cell r="BE1214">
            <v>5</v>
          </cell>
          <cell r="BF1214">
            <v>2568</v>
          </cell>
          <cell r="BG1214">
            <v>0</v>
          </cell>
          <cell r="BH1214" t="str">
            <v>-</v>
          </cell>
          <cell r="BI1214" t="str">
            <v>-</v>
          </cell>
          <cell r="BJ1214" t="str">
            <v>-</v>
          </cell>
          <cell r="BK1214">
            <v>0</v>
          </cell>
          <cell r="BL1214">
            <v>260</v>
          </cell>
          <cell r="BM1214">
            <v>0</v>
          </cell>
          <cell r="BN1214" t="str">
            <v/>
          </cell>
          <cell r="BO1214" t="str">
            <v/>
          </cell>
          <cell r="BP1214" t="str">
            <v/>
          </cell>
          <cell r="BQ1214" t="str">
            <v>-</v>
          </cell>
          <cell r="BR1214" t="str">
            <v>-</v>
          </cell>
          <cell r="BS1214" t="str">
            <v>-</v>
          </cell>
          <cell r="BT1214" t="str">
            <v>นางสาวพัชนี ยอดคำ</v>
          </cell>
          <cell r="BU1214">
            <v>883266010591</v>
          </cell>
          <cell r="BV1214" t="str">
            <v>1.นางสาวพัชนี  ยอดคำ</v>
          </cell>
          <cell r="BW1214" t="str">
            <v>จำเลย</v>
          </cell>
          <cell r="BX1214" t="str">
            <v>3-5010-00072-50-9</v>
          </cell>
          <cell r="BY1214" t="str">
            <v xml:space="preserve">-ไม่พบว่ามีกรรมสิทธิ์ในที่ดิน อ.แม่อาย จ.เชียงใหม่
</v>
          </cell>
          <cell r="BZ1214" t="str">
            <v>ไม่พบทรัพย์</v>
          </cell>
          <cell r="CB1214">
            <v>1</v>
          </cell>
          <cell r="CC1214" t="str">
            <v>นุสบา</v>
          </cell>
          <cell r="CL1214">
            <v>243936</v>
          </cell>
          <cell r="CT1214">
            <v>243936</v>
          </cell>
        </row>
        <row r="1215">
          <cell r="B1215">
            <v>2700</v>
          </cell>
          <cell r="C1215">
            <v>1212</v>
          </cell>
          <cell r="G1215">
            <v>800095040781</v>
          </cell>
          <cell r="H1215" t="str">
            <v>นาย</v>
          </cell>
          <cell r="I1215" t="str">
            <v>ธมกร</v>
          </cell>
          <cell r="J1215" t="str">
            <v>เพ็ชรสุวรรณ</v>
          </cell>
          <cell r="K1215" t="str">
            <v>3-9098-00548-26-9</v>
          </cell>
          <cell r="L1215" t="str">
            <v>มีโชคพลาซ่า</v>
          </cell>
          <cell r="M1215" t="str">
            <v>เชียงใหม่ 2</v>
          </cell>
          <cell r="N1215">
            <v>8</v>
          </cell>
          <cell r="O1215" t="str">
            <v>สินเชื่อแก้ไขปัญหาหนี้นอกระบบ PSA ระยะที่ 2</v>
          </cell>
          <cell r="P1215" t="str">
            <v>1.บุคคลค้ำประกัน</v>
          </cell>
          <cell r="S1215" t="str">
            <v>แขวงเชียงใหม่</v>
          </cell>
          <cell r="T1215" t="str">
            <v>ผบE3643</v>
          </cell>
          <cell r="U1215">
            <v>2565</v>
          </cell>
          <cell r="V1215" t="str">
            <v>ผบE7107</v>
          </cell>
          <cell r="W1215">
            <v>2565</v>
          </cell>
          <cell r="X1215">
            <v>4</v>
          </cell>
          <cell r="Y1215">
            <v>10</v>
          </cell>
          <cell r="Z1215">
            <v>2565</v>
          </cell>
          <cell r="BB1215" t="str">
            <v>สืบแล้ว รายงานผลสืบ 16/10/2568</v>
          </cell>
          <cell r="BC1215">
            <v>1200</v>
          </cell>
          <cell r="BD1215">
            <v>7</v>
          </cell>
          <cell r="BE1215">
            <v>5</v>
          </cell>
          <cell r="BF1215">
            <v>2568</v>
          </cell>
          <cell r="BG1215">
            <v>0</v>
          </cell>
          <cell r="BH1215" t="str">
            <v>-</v>
          </cell>
          <cell r="BI1215" t="str">
            <v>-</v>
          </cell>
          <cell r="BJ1215" t="str">
            <v>-</v>
          </cell>
          <cell r="BK1215">
            <v>0</v>
          </cell>
          <cell r="BL1215">
            <v>420</v>
          </cell>
          <cell r="BM1215">
            <v>0</v>
          </cell>
          <cell r="BN1215" t="str">
            <v/>
          </cell>
          <cell r="BO1215" t="str">
            <v/>
          </cell>
          <cell r="BP1215" t="str">
            <v/>
          </cell>
          <cell r="BQ1215" t="str">
            <v>-</v>
          </cell>
          <cell r="BR1215" t="str">
            <v>-</v>
          </cell>
          <cell r="BS1215" t="str">
            <v>-</v>
          </cell>
          <cell r="BT1215" t="str">
            <v>นายธมกร เพ็ชรสุวรรณ</v>
          </cell>
          <cell r="BU1215">
            <v>883265010090</v>
          </cell>
          <cell r="BV1215" t="str">
            <v xml:space="preserve">1.นายเทวกฤตหรือธมกร  เพ็ชรสุวรรณ
2.นางสาวฐิตาภัทร์  ปินตา
3.นายพงศ์สิริ  ไชยวรรณ
4.นางสาวนันทิญา  บุญปัญญา
</v>
          </cell>
          <cell r="BW1215" t="str">
            <v>จำเลยที่ 1
จำเลยที่ 2
จำเลยที่ 3
คู่สมรสจำเลยที่ 3</v>
          </cell>
          <cell r="BX1215" t="str">
            <v>3-9098-00548-26-9
1-5099-00386-85-3
1-5799-00482-96-8
1-5511-00002-51-4</v>
          </cell>
          <cell r="BY1215"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5" t="str">
            <v>ไม่พบทรัพย์</v>
          </cell>
          <cell r="CB1215">
            <v>4</v>
          </cell>
          <cell r="CC1215" t="str">
            <v>นุสบา</v>
          </cell>
          <cell r="CL1215">
            <v>243936</v>
          </cell>
          <cell r="CT1215">
            <v>243936</v>
          </cell>
        </row>
        <row r="1216">
          <cell r="B1216">
            <v>2701</v>
          </cell>
          <cell r="C1216">
            <v>1213</v>
          </cell>
          <cell r="G1216">
            <v>800089551504</v>
          </cell>
          <cell r="H1216" t="str">
            <v>นาย</v>
          </cell>
          <cell r="I1216" t="str">
            <v>ชญาณ์นันท์</v>
          </cell>
          <cell r="J1216" t="str">
            <v>นินทร์ธัตถ์</v>
          </cell>
          <cell r="K1216" t="str">
            <v>1-5099-00014-37-9</v>
          </cell>
          <cell r="L1216" t="str">
            <v>มีโชคพลาซ่า</v>
          </cell>
          <cell r="M1216" t="str">
            <v>เชียงใหม่ 2</v>
          </cell>
          <cell r="N1216">
            <v>8</v>
          </cell>
          <cell r="O1216" t="str">
            <v>สินเชื่อห้องแถว</v>
          </cell>
          <cell r="P1216" t="str">
            <v>1.บุคคลค้ำประกัน</v>
          </cell>
          <cell r="S1216" t="str">
            <v>แขวงเชียงใหม่</v>
          </cell>
          <cell r="T1216" t="str">
            <v>ผบE59</v>
          </cell>
          <cell r="U1216">
            <v>2566</v>
          </cell>
          <cell r="V1216" t="str">
            <v>ผบE2403</v>
          </cell>
          <cell r="W1216">
            <v>2566</v>
          </cell>
          <cell r="X1216">
            <v>25</v>
          </cell>
          <cell r="Y1216">
            <v>4</v>
          </cell>
          <cell r="Z1216">
            <v>2566</v>
          </cell>
          <cell r="BB1216" t="str">
            <v>สืบแล้ว รายงานผลสืบ  7/11/2567</v>
          </cell>
          <cell r="BC1216">
            <v>1500</v>
          </cell>
          <cell r="BD1216">
            <v>19</v>
          </cell>
          <cell r="BE1216">
            <v>3</v>
          </cell>
          <cell r="BF1216">
            <v>2568</v>
          </cell>
          <cell r="BG1216">
            <v>0</v>
          </cell>
          <cell r="BH1216" t="str">
            <v>-</v>
          </cell>
          <cell r="BI1216" t="str">
            <v>-</v>
          </cell>
          <cell r="BJ1216" t="str">
            <v>-</v>
          </cell>
          <cell r="BK1216">
            <v>0</v>
          </cell>
          <cell r="BL1216">
            <v>1085</v>
          </cell>
          <cell r="BM1216">
            <v>0</v>
          </cell>
          <cell r="BN1216" t="str">
            <v/>
          </cell>
          <cell r="BO1216" t="str">
            <v/>
          </cell>
          <cell r="BP1216" t="str">
            <v/>
          </cell>
          <cell r="BQ1216" t="str">
            <v>-</v>
          </cell>
          <cell r="BR1216" t="str">
            <v>-</v>
          </cell>
          <cell r="BS1216" t="str">
            <v>-</v>
          </cell>
          <cell r="BT1216" t="str">
            <v>นายชญาณ์นันท์ นินทร์ธัตถ์</v>
          </cell>
          <cell r="BU1216">
            <v>0</v>
          </cell>
          <cell r="BV1216"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6" t="str">
            <v>จำเลยที่ 1
จำเลยที่ 2
คู่สมรสจำเลยที่ 2
จำเลยที่ 3
คู่สมรสจำเลยที่ 3</v>
          </cell>
          <cell r="BX1216" t="str">
            <v>1-5099-00014-37-9
3-6097-00333-40-9
3-1005-00695-47-8
3-3498-00224-28-1
1-2502-00183-24-5</v>
          </cell>
          <cell r="BY1216"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6" t="str">
            <v>พบทรัพย์</v>
          </cell>
          <cell r="CB1216">
            <v>5</v>
          </cell>
          <cell r="CC1216" t="str">
            <v>นุสบา</v>
          </cell>
          <cell r="CL1216">
            <v>243936</v>
          </cell>
          <cell r="CT1216">
            <v>243936</v>
          </cell>
        </row>
        <row r="1217">
          <cell r="B1217">
            <v>2702</v>
          </cell>
          <cell r="C1217">
            <v>1214</v>
          </cell>
          <cell r="G1217">
            <v>800096105955</v>
          </cell>
          <cell r="H1217" t="str">
            <v>นาย</v>
          </cell>
          <cell r="I1217" t="str">
            <v>พิเชษฐ์</v>
          </cell>
          <cell r="J1217" t="str">
            <v>สนธิคุณ</v>
          </cell>
          <cell r="K1217" t="str">
            <v>1-5003-00124-03-5</v>
          </cell>
          <cell r="L1217" t="str">
            <v>มีโชคพลาซ่า</v>
          </cell>
          <cell r="M1217" t="str">
            <v>เชียงใหม่ 2</v>
          </cell>
          <cell r="N1217">
            <v>8</v>
          </cell>
          <cell r="O1217" t="str">
            <v>สินเชื่อแก้ไขปัญหาหนี้นอกระบบ PSA ระยะที่ 2</v>
          </cell>
          <cell r="P1217" t="str">
            <v>1.บุคคลค้ำประกัน</v>
          </cell>
          <cell r="S1217" t="str">
            <v>แขวงเชียงใหม่</v>
          </cell>
          <cell r="T1217" t="str">
            <v>ผบ574</v>
          </cell>
          <cell r="U1217">
            <v>2566</v>
          </cell>
          <cell r="V1217" t="str">
            <v>ผบ882</v>
          </cell>
          <cell r="W1217">
            <v>2566</v>
          </cell>
          <cell r="X1217">
            <v>8</v>
          </cell>
          <cell r="Y1217">
            <v>8</v>
          </cell>
          <cell r="Z1217">
            <v>2566</v>
          </cell>
          <cell r="BB1217" t="str">
            <v>สืบแล้ว รายงานผลสืบ 7/11/2567</v>
          </cell>
          <cell r="BC1217">
            <v>1200</v>
          </cell>
          <cell r="BD1217">
            <v>19</v>
          </cell>
          <cell r="BE1217">
            <v>3</v>
          </cell>
          <cell r="BF1217">
            <v>2568</v>
          </cell>
          <cell r="BG1217">
            <v>0</v>
          </cell>
          <cell r="BH1217" t="str">
            <v>-</v>
          </cell>
          <cell r="BI1217" t="str">
            <v>-</v>
          </cell>
          <cell r="BJ1217" t="str">
            <v>-</v>
          </cell>
          <cell r="BK1217">
            <v>0</v>
          </cell>
          <cell r="BL1217">
            <v>575</v>
          </cell>
          <cell r="BM1217">
            <v>0</v>
          </cell>
          <cell r="BN1217" t="str">
            <v/>
          </cell>
          <cell r="BO1217" t="str">
            <v/>
          </cell>
          <cell r="BP1217" t="str">
            <v/>
          </cell>
          <cell r="BQ1217" t="str">
            <v>-</v>
          </cell>
          <cell r="BR1217" t="str">
            <v>-</v>
          </cell>
          <cell r="BS1217" t="str">
            <v>-</v>
          </cell>
          <cell r="BT1217" t="str">
            <v>นายพิเชษฐ์ สนธิคุณ</v>
          </cell>
          <cell r="BU1217">
            <v>883266010105</v>
          </cell>
          <cell r="BV1217" t="str">
            <v>1.นายพิเชษฐ์  สนธิคุณ
2.นายนนทภพ  บาลเย็นหรือณะชัยโย
3.นายวรเมธ  แก้วกามูล
4.นางสาวอภิญญา  ป่าคา</v>
          </cell>
          <cell r="BW1217" t="str">
            <v>จำเลยที่ 1
จำเลยที่ 2
จำเลยที่ 3
คู่สมรสจำเลยที่ 3</v>
          </cell>
          <cell r="BX1217" t="str">
            <v>1-5003-00124-03-5
1-5099-00784-86-7
1-5407-00077-11-5
1-5403-00125-53-8</v>
          </cell>
          <cell r="BY1217"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7" t="str">
            <v>พบทรัพย์</v>
          </cell>
          <cell r="CB1217">
            <v>4</v>
          </cell>
          <cell r="CC1217" t="str">
            <v>นุสบา</v>
          </cell>
          <cell r="CL1217">
            <v>243936</v>
          </cell>
          <cell r="CT1217">
            <v>243936</v>
          </cell>
        </row>
        <row r="1218">
          <cell r="B1218">
            <v>2703</v>
          </cell>
          <cell r="C1218">
            <v>1215</v>
          </cell>
          <cell r="G1218">
            <v>800074147914</v>
          </cell>
          <cell r="H1218" t="str">
            <v>นาย</v>
          </cell>
          <cell r="I1218" t="str">
            <v>ชัยวัฒน์</v>
          </cell>
          <cell r="J1218" t="str">
            <v>พัชรานุกุล</v>
          </cell>
          <cell r="K1218" t="str">
            <v>2-5806-00075-07-4</v>
          </cell>
          <cell r="L1218" t="str">
            <v>ฮอด</v>
          </cell>
          <cell r="M1218" t="str">
            <v>เชียงใหม่ 3</v>
          </cell>
          <cell r="N1218">
            <v>8</v>
          </cell>
          <cell r="O1218" t="str">
            <v>สินเชื่อพัฒนาองค์กรชุมชน</v>
          </cell>
          <cell r="P1218" t="str">
            <v>1.บุคคลค้ำประกัน</v>
          </cell>
          <cell r="Q1218">
            <v>119351.8</v>
          </cell>
          <cell r="R1218">
            <v>44733.99</v>
          </cell>
          <cell r="S1218" t="str">
            <v>จังหวัดฮอด</v>
          </cell>
          <cell r="T1218" t="str">
            <v>ผบE889</v>
          </cell>
          <cell r="U1218">
            <v>2565</v>
          </cell>
          <cell r="V1218" t="str">
            <v>ผบE52</v>
          </cell>
          <cell r="W1218">
            <v>2566</v>
          </cell>
          <cell r="X1218">
            <v>23</v>
          </cell>
          <cell r="Y1218">
            <v>1</v>
          </cell>
          <cell r="Z1218">
            <v>2566</v>
          </cell>
          <cell r="BB1218" t="str">
            <v>รายงานสืบทรัพย์ 29/10/2567</v>
          </cell>
          <cell r="BC1218">
            <v>1500</v>
          </cell>
          <cell r="BD1218">
            <v>11</v>
          </cell>
          <cell r="BE1218">
            <v>4</v>
          </cell>
          <cell r="BF1218">
            <v>2568</v>
          </cell>
          <cell r="BG1218">
            <v>0</v>
          </cell>
          <cell r="BH1218" t="str">
            <v>-</v>
          </cell>
          <cell r="BI1218" t="str">
            <v>-</v>
          </cell>
          <cell r="BJ1218" t="str">
            <v>-</v>
          </cell>
          <cell r="BK1218">
            <v>0</v>
          </cell>
          <cell r="BL1218">
            <v>495</v>
          </cell>
          <cell r="BM1218">
            <v>0</v>
          </cell>
          <cell r="BN1218" t="str">
            <v/>
          </cell>
          <cell r="BO1218" t="str">
            <v/>
          </cell>
          <cell r="BP1218" t="str">
            <v/>
          </cell>
          <cell r="BQ1218" t="str">
            <v>-</v>
          </cell>
          <cell r="BR1218" t="str">
            <v>-</v>
          </cell>
          <cell r="BS1218" t="str">
            <v>-</v>
          </cell>
          <cell r="BT1218" t="str">
            <v>นายชัยวัฒน์ พัชรานุกุล</v>
          </cell>
          <cell r="BU1218">
            <v>0</v>
          </cell>
          <cell r="BV1218" t="str">
            <v>1.นายชัยวัฒน์ พัชรานุกูล
2.นางสาวพรภิมล ปู่ดอก
3.นายสมคิด วนาลัยผ่องใส
4.นางอนงค์ ปัญโญ
5.นายสีมา ปัญโญ</v>
          </cell>
          <cell r="BW1218" t="str">
            <v>จำเลยที่ 1
จำเลยที่ 2
คู่สมรสจำเลยที่ 2
จำเลยที่ 3
คู่สมรสจพเลยที่ 3</v>
          </cell>
          <cell r="BX1218" t="str">
            <v>2-5806-00074-07-4
5-5016-01038-66-2
5-5016-01039-01-4
3-5016-00147-24-1
3-5805-00021-32-5</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C1218" t="str">
            <v>ปฏิยุทธ์</v>
          </cell>
          <cell r="CL1218">
            <v>243941</v>
          </cell>
          <cell r="CT1218">
            <v>243941</v>
          </cell>
        </row>
        <row r="1219">
          <cell r="B1219">
            <v>2704</v>
          </cell>
          <cell r="C1219">
            <v>1216</v>
          </cell>
          <cell r="G1219">
            <v>800072349916</v>
          </cell>
          <cell r="H1219" t="str">
            <v>นาย</v>
          </cell>
          <cell r="I1219" t="str">
            <v>เกรียงศักดิ์</v>
          </cell>
          <cell r="J1219" t="str">
            <v>ลูนใฝ</v>
          </cell>
          <cell r="K1219" t="str">
            <v>3-5016-00136-52-4</v>
          </cell>
          <cell r="L1219" t="str">
            <v>ฮอด</v>
          </cell>
          <cell r="M1219" t="str">
            <v>เชียงใหม่ 3</v>
          </cell>
          <cell r="N1219">
            <v>8</v>
          </cell>
          <cell r="O1219" t="str">
            <v>สินเชื่อพัฒนาองค์กรชุมชน</v>
          </cell>
          <cell r="P1219" t="str">
            <v>1.บุคคลค้ำประกัน</v>
          </cell>
          <cell r="Q1219">
            <v>42008.77</v>
          </cell>
          <cell r="R1219">
            <v>16332.45</v>
          </cell>
          <cell r="S1219" t="str">
            <v>จังหวัดฮอด</v>
          </cell>
          <cell r="T1219" t="str">
            <v>ผบE799</v>
          </cell>
          <cell r="U1219">
            <v>2565</v>
          </cell>
          <cell r="V1219" t="str">
            <v>ผบE894</v>
          </cell>
          <cell r="W1219">
            <v>2565</v>
          </cell>
          <cell r="X1219">
            <v>21</v>
          </cell>
          <cell r="Y1219">
            <v>11</v>
          </cell>
          <cell r="Z1219">
            <v>2565</v>
          </cell>
          <cell r="BB1219" t="str">
            <v>รายงานสืบทรัพย์ 29/10/2567</v>
          </cell>
          <cell r="BC1219">
            <v>1500</v>
          </cell>
          <cell r="BD1219">
            <v>11</v>
          </cell>
          <cell r="BE1219">
            <v>4</v>
          </cell>
          <cell r="BF1219">
            <v>2568</v>
          </cell>
          <cell r="BG1219">
            <v>0</v>
          </cell>
          <cell r="BH1219" t="str">
            <v>-</v>
          </cell>
          <cell r="BI1219" t="str">
            <v>-</v>
          </cell>
          <cell r="BJ1219" t="str">
            <v>-</v>
          </cell>
          <cell r="BK1219">
            <v>0</v>
          </cell>
          <cell r="BL1219">
            <v>465</v>
          </cell>
          <cell r="BM1219">
            <v>0</v>
          </cell>
          <cell r="BN1219" t="str">
            <v/>
          </cell>
          <cell r="BO1219" t="str">
            <v/>
          </cell>
          <cell r="BP1219" t="str">
            <v/>
          </cell>
          <cell r="BQ1219" t="str">
            <v>-</v>
          </cell>
          <cell r="BR1219" t="str">
            <v>-</v>
          </cell>
          <cell r="BS1219" t="str">
            <v>-</v>
          </cell>
          <cell r="BT1219" t="str">
            <v>นายเกรียงศักดิ์ ลูนใฝ</v>
          </cell>
          <cell r="BU1219">
            <v>888165010319</v>
          </cell>
          <cell r="BV1219" t="str">
            <v>1.นายเกรียงศักดิ์ ลูนใฝ
2.นางยูพา สงค์แก้ว
3.นายนพดล วงค์แก้ว
4.นางเกตุแก้ว สิงโต
5.นายสุวรรณ์ สิงโต</v>
          </cell>
          <cell r="BW1219" t="str">
            <v xml:space="preserve">จำเลยที่ 1
จำเลยที่ 2
คู่สมรสจำเลยที่ 2
จำเลยที่ 3
คู่สมรสจำเลยที่ 3
</v>
          </cell>
          <cell r="BX1219" t="str">
            <v>3-5016-00136-52-4
3-5016-01042-11-2
3-5010-00288-20-0
3-5016-00137-51-2
3-5016-00137-50-4</v>
          </cell>
          <cell r="BY12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9" t="str">
            <v>ไม่พบ</v>
          </cell>
          <cell r="CC1219" t="str">
            <v>ปฏิยุทธ์</v>
          </cell>
          <cell r="CL1219">
            <v>243941</v>
          </cell>
          <cell r="CT1219">
            <v>243941</v>
          </cell>
        </row>
        <row r="1220">
          <cell r="B1220">
            <v>2706</v>
          </cell>
          <cell r="C1220">
            <v>1217</v>
          </cell>
          <cell r="G1220">
            <v>800072835419</v>
          </cell>
          <cell r="H1220" t="str">
            <v>นาง</v>
          </cell>
          <cell r="I1220" t="str">
            <v>วัชรี</v>
          </cell>
          <cell r="J1220" t="str">
            <v>คำมาสาร</v>
          </cell>
          <cell r="K1220" t="str">
            <v>3-5016-00034-42-0</v>
          </cell>
          <cell r="L1220" t="str">
            <v>ฮอด</v>
          </cell>
          <cell r="M1220" t="str">
            <v>เชียงใหม่ 3</v>
          </cell>
          <cell r="N1220">
            <v>8</v>
          </cell>
          <cell r="O1220" t="str">
            <v>สินเชื่อพัฒนาองค์กรชุมชน</v>
          </cell>
          <cell r="P1220" t="str">
            <v>1.บุคคลค้ำประกัน</v>
          </cell>
          <cell r="Q1220">
            <v>70823.83</v>
          </cell>
          <cell r="R1220">
            <v>20345.900000000001</v>
          </cell>
          <cell r="S1220" t="str">
            <v>จังหวัดฮอด</v>
          </cell>
          <cell r="T1220" t="str">
            <v>ผบE666</v>
          </cell>
          <cell r="U1220">
            <v>2565</v>
          </cell>
          <cell r="V1220" t="str">
            <v>ผบE856</v>
          </cell>
          <cell r="W1220">
            <v>2565</v>
          </cell>
          <cell r="X1220">
            <v>14</v>
          </cell>
          <cell r="Y1220">
            <v>11</v>
          </cell>
          <cell r="Z1220">
            <v>2565</v>
          </cell>
          <cell r="BB1220" t="str">
            <v>รายงานสืบทรัพย์ 11/11/2567</v>
          </cell>
          <cell r="BC1220">
            <v>1500</v>
          </cell>
          <cell r="BD1220">
            <v>11</v>
          </cell>
          <cell r="BE1220">
            <v>4</v>
          </cell>
          <cell r="BF1220">
            <v>2568</v>
          </cell>
          <cell r="BG1220">
            <v>0</v>
          </cell>
          <cell r="BH1220" t="str">
            <v>-</v>
          </cell>
          <cell r="BI1220" t="str">
            <v>-</v>
          </cell>
          <cell r="BJ1220" t="str">
            <v>-</v>
          </cell>
          <cell r="BK1220">
            <v>0</v>
          </cell>
          <cell r="BL1220">
            <v>715</v>
          </cell>
          <cell r="BM1220">
            <v>0</v>
          </cell>
          <cell r="BN1220" t="str">
            <v/>
          </cell>
          <cell r="BO1220" t="str">
            <v/>
          </cell>
          <cell r="BP1220" t="str">
            <v/>
          </cell>
          <cell r="BQ1220" t="str">
            <v>-</v>
          </cell>
          <cell r="BR1220" t="str">
            <v>-</v>
          </cell>
          <cell r="BS1220" t="str">
            <v>-</v>
          </cell>
          <cell r="BT1220" t="str">
            <v>นางวัชรี คำมาสาร</v>
          </cell>
          <cell r="BU1220">
            <v>888165010315</v>
          </cell>
          <cell r="BV1220" t="str">
            <v>1.นางวัชรี คำมาสาร
2.นายจงรักษ์ กันทะศิริ
3.นางจ๋อย คำมาสาร
4.นายคำหล้า เวฬุวนารักษ์
5.นายอเนก คำมาสาร</v>
          </cell>
          <cell r="BW1220" t="str">
            <v>จำเลยที่ 1
คู่สมรสจำเลยที่ 1
จำเลยที่ 2
คู่สมรสจำเลยที่ 2
จำเลยที่ 3</v>
          </cell>
          <cell r="BX1220" t="str">
            <v xml:space="preserve">3-5016-00034-42-0
3-5016-00245-48-0
3-5016-00034-41-1
3-3502-00267-30-4
3-5016-00034-43-8
</v>
          </cell>
          <cell r="BY1220"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20" t="str">
            <v>พบ</v>
          </cell>
          <cell r="CC1220" t="str">
            <v>ปฏิยุทธ์</v>
          </cell>
          <cell r="CL1220">
            <v>243941</v>
          </cell>
          <cell r="CT1220">
            <v>243941</v>
          </cell>
        </row>
        <row r="1221">
          <cell r="B1221">
            <v>2707</v>
          </cell>
          <cell r="C1221">
            <v>1218</v>
          </cell>
          <cell r="G1221">
            <v>800094810937</v>
          </cell>
          <cell r="H1221" t="str">
            <v>นางสาว</v>
          </cell>
          <cell r="I1221" t="str">
            <v xml:space="preserve">จิราพร  </v>
          </cell>
          <cell r="J1221" t="str">
            <v>เป็งใจ</v>
          </cell>
          <cell r="K1221" t="str">
            <v>1-5016-00089-27-9</v>
          </cell>
          <cell r="L1221" t="str">
            <v>ฮอด</v>
          </cell>
          <cell r="M1221" t="str">
            <v>เชียงใหม่ 3</v>
          </cell>
          <cell r="N1221">
            <v>8</v>
          </cell>
          <cell r="O1221" t="str">
            <v>สินเชื่อพัฒนาองค์กรชุมชน (รายบุคคล)</v>
          </cell>
          <cell r="P1221" t="str">
            <v>1.บุคคลค้ำประกัน</v>
          </cell>
          <cell r="Q1221">
            <v>120000</v>
          </cell>
          <cell r="R1221">
            <v>35987.480000000003</v>
          </cell>
          <cell r="S1221" t="str">
            <v>จังหวัดฮอด</v>
          </cell>
          <cell r="T1221" t="str">
            <v>ผบE888</v>
          </cell>
          <cell r="U1221">
            <v>2565</v>
          </cell>
          <cell r="V1221" t="str">
            <v>ผบE51</v>
          </cell>
          <cell r="W1221">
            <v>2566</v>
          </cell>
          <cell r="X1221">
            <v>23</v>
          </cell>
          <cell r="Y1221">
            <v>1</v>
          </cell>
          <cell r="Z1221">
            <v>2566</v>
          </cell>
          <cell r="BB1221" t="str">
            <v>รายงานสืบทรัพย์ 11/11/2567</v>
          </cell>
          <cell r="BC1221">
            <v>1500</v>
          </cell>
          <cell r="BD1221">
            <v>11</v>
          </cell>
          <cell r="BE1221">
            <v>4</v>
          </cell>
          <cell r="BF1221">
            <v>2568</v>
          </cell>
          <cell r="BG1221">
            <v>0</v>
          </cell>
          <cell r="BH1221" t="str">
            <v>-</v>
          </cell>
          <cell r="BI1221" t="str">
            <v>-</v>
          </cell>
          <cell r="BJ1221" t="str">
            <v>-</v>
          </cell>
          <cell r="BK1221">
            <v>0</v>
          </cell>
          <cell r="BL1221">
            <v>590</v>
          </cell>
          <cell r="BM1221">
            <v>0</v>
          </cell>
          <cell r="BN1221" t="str">
            <v/>
          </cell>
          <cell r="BO1221" t="str">
            <v/>
          </cell>
          <cell r="BP1221" t="str">
            <v/>
          </cell>
          <cell r="BQ1221" t="str">
            <v>-</v>
          </cell>
          <cell r="BR1221" t="str">
            <v>-</v>
          </cell>
          <cell r="BS1221" t="str">
            <v>-</v>
          </cell>
          <cell r="BT1221" t="str">
            <v>นางสาวจิราพร   เป็งใจ</v>
          </cell>
          <cell r="BU1221">
            <v>888165010326</v>
          </cell>
          <cell r="BV1221" t="str">
            <v>1.นางสาวจิราพร เป็งใจ
2.นางแสงเงิน วงค์ห้อ
3.นายชาติชาย รินแต้ว
4.นายมานิตย์ สุการมย์
5.นางฟองจันทร์ สุภารมย์</v>
          </cell>
          <cell r="BW1221" t="str">
            <v>จำเลยที่ 1
จำเลยที่ 2
คู่สมรสจำเลยที่ 2
ทายาทจำเลยที่ 3
จำเลยที่ 3</v>
          </cell>
          <cell r="BX1221" t="str">
            <v>1-5016-00089-27-9
3-5016-00028-36-5
3-5016-00020-93-3
3-5002-00067-35-4
3-5016-00005-63-2</v>
          </cell>
          <cell r="BY122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1" t="str">
            <v>พบ</v>
          </cell>
          <cell r="CC1221" t="str">
            <v>ปฏิยุทธ์</v>
          </cell>
          <cell r="CL1221">
            <v>243941</v>
          </cell>
          <cell r="CT1221">
            <v>243941</v>
          </cell>
        </row>
        <row r="1222">
          <cell r="B1222">
            <v>2708</v>
          </cell>
          <cell r="C1222">
            <v>1219</v>
          </cell>
          <cell r="G1222">
            <v>800072107587</v>
          </cell>
          <cell r="H1222" t="str">
            <v>นาง</v>
          </cell>
          <cell r="I1222" t="str">
            <v>อรทัย</v>
          </cell>
          <cell r="J1222" t="str">
            <v>ปัญญาปิน</v>
          </cell>
          <cell r="K1222" t="str">
            <v>3-5016-00242-86-3</v>
          </cell>
          <cell r="L1222" t="str">
            <v>ฮอด</v>
          </cell>
          <cell r="M1222" t="str">
            <v>เชียงใหม่ 3</v>
          </cell>
          <cell r="N1222">
            <v>8</v>
          </cell>
          <cell r="O1222" t="str">
            <v>สินเชื่อพัฒนาองค์กรชุมชน</v>
          </cell>
          <cell r="P1222" t="str">
            <v>1.บุคคลค้ำประกัน</v>
          </cell>
          <cell r="Q1222">
            <v>32259.61</v>
          </cell>
          <cell r="R1222">
            <v>9525.25</v>
          </cell>
          <cell r="S1222" t="str">
            <v>จังหวัดฮอด</v>
          </cell>
          <cell r="T1222" t="str">
            <v>ผบE798</v>
          </cell>
          <cell r="U1222">
            <v>2565</v>
          </cell>
          <cell r="V1222" t="str">
            <v>ผบE893</v>
          </cell>
          <cell r="W1222">
            <v>2565</v>
          </cell>
          <cell r="X1222">
            <v>21</v>
          </cell>
          <cell r="Y1222">
            <v>11</v>
          </cell>
          <cell r="Z1222">
            <v>2565</v>
          </cell>
          <cell r="BB1222" t="str">
            <v>รายงานสืบทรัพย์ 29/10/2567</v>
          </cell>
          <cell r="BC1222">
            <v>1800</v>
          </cell>
          <cell r="BD1222">
            <v>11</v>
          </cell>
          <cell r="BE1222">
            <v>4</v>
          </cell>
          <cell r="BF1222">
            <v>2568</v>
          </cell>
          <cell r="BG1222">
            <v>0</v>
          </cell>
          <cell r="BH1222" t="str">
            <v>-</v>
          </cell>
          <cell r="BI1222" t="str">
            <v>-</v>
          </cell>
          <cell r="BJ1222" t="str">
            <v>-</v>
          </cell>
          <cell r="BK1222">
            <v>0</v>
          </cell>
          <cell r="BL1222">
            <v>520</v>
          </cell>
          <cell r="BM1222">
            <v>0</v>
          </cell>
          <cell r="BN1222" t="str">
            <v/>
          </cell>
          <cell r="BO1222" t="str">
            <v/>
          </cell>
          <cell r="BP1222" t="str">
            <v/>
          </cell>
          <cell r="BQ1222" t="str">
            <v>-</v>
          </cell>
          <cell r="BR1222" t="str">
            <v>-</v>
          </cell>
          <cell r="BS1222" t="str">
            <v>-</v>
          </cell>
          <cell r="BT1222" t="str">
            <v>นางอรทัย ปัญญาปิน</v>
          </cell>
          <cell r="BU1222">
            <v>888165010316</v>
          </cell>
          <cell r="BV1222"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2" t="str">
            <v>จำเลยที่ 1
คู่สมรสจำเลยที่ 1
จำเลยที่ 2
คู่สมรสจำเลย 2
จำเลยที่ 3
คู่สมรสจำเลยที่ 3</v>
          </cell>
          <cell r="BX1222" t="str">
            <v>3-5016-00242-86-3
3-5016-00192-08-4
1-5016-00059-34-5
5-5016-00004-43-8
1-5016-00100-28-1
1-5099-01029-01-9</v>
          </cell>
          <cell r="BY1222" t="str">
            <v>-ไม่พบว่ามีกรรมสิทธิ์ในที่ดิน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v>
          </cell>
          <cell r="BZ1222" t="str">
            <v>ไม่พบ</v>
          </cell>
          <cell r="CC1222" t="str">
            <v>ปฏิยุทธ์</v>
          </cell>
          <cell r="CL1222">
            <v>243941</v>
          </cell>
          <cell r="CT1222">
            <v>243941</v>
          </cell>
        </row>
        <row r="1223">
          <cell r="B1223">
            <v>2709</v>
          </cell>
          <cell r="C1223">
            <v>1220</v>
          </cell>
          <cell r="G1223">
            <v>800093867516</v>
          </cell>
          <cell r="H1223" t="str">
            <v>นาง</v>
          </cell>
          <cell r="I1223" t="str">
            <v>อังศุมาลี</v>
          </cell>
          <cell r="J1223" t="str">
            <v>ไชยคำปัน</v>
          </cell>
          <cell r="K1223" t="str">
            <v>3-5016-00212-40-9</v>
          </cell>
          <cell r="L1223" t="str">
            <v>ฮอด</v>
          </cell>
          <cell r="M1223" t="str">
            <v>เชียงใหม่ 3</v>
          </cell>
          <cell r="N1223">
            <v>8</v>
          </cell>
          <cell r="O1223" t="str">
            <v>สินเชื่อแก้ไขปัญหาหนี้นอกระบบPSA</v>
          </cell>
          <cell r="P1223" t="str">
            <v>1.บุคคลค้ำประกัน</v>
          </cell>
          <cell r="Q1223">
            <v>23330</v>
          </cell>
          <cell r="R1223">
            <v>8614.25</v>
          </cell>
          <cell r="S1223" t="str">
            <v>จังหวัดฮอด</v>
          </cell>
          <cell r="T1223" t="str">
            <v>ผบE801</v>
          </cell>
          <cell r="U1223">
            <v>2565</v>
          </cell>
          <cell r="V1223" t="str">
            <v>ผบE905</v>
          </cell>
          <cell r="W1223">
            <v>2565</v>
          </cell>
          <cell r="X1223">
            <v>22</v>
          </cell>
          <cell r="Y1223">
            <v>11</v>
          </cell>
          <cell r="Z1223">
            <v>2565</v>
          </cell>
          <cell r="BB1223" t="str">
            <v>รายงานสืบทรัพย์ 29/10/2567</v>
          </cell>
          <cell r="BC1223">
            <v>1200</v>
          </cell>
          <cell r="BD1223">
            <v>11</v>
          </cell>
          <cell r="BE1223">
            <v>4</v>
          </cell>
          <cell r="BF1223">
            <v>2568</v>
          </cell>
          <cell r="BG1223">
            <v>0</v>
          </cell>
          <cell r="BH1223" t="str">
            <v>-</v>
          </cell>
          <cell r="BI1223" t="str">
            <v>-</v>
          </cell>
          <cell r="BJ1223" t="str">
            <v>-</v>
          </cell>
          <cell r="BK1223">
            <v>0</v>
          </cell>
          <cell r="BL1223">
            <v>340</v>
          </cell>
          <cell r="BM1223">
            <v>0</v>
          </cell>
          <cell r="BN1223" t="str">
            <v/>
          </cell>
          <cell r="BO1223" t="str">
            <v/>
          </cell>
          <cell r="BP1223" t="str">
            <v/>
          </cell>
          <cell r="BQ1223" t="str">
            <v>-</v>
          </cell>
          <cell r="BR1223" t="str">
            <v>-</v>
          </cell>
          <cell r="BS1223" t="str">
            <v>-</v>
          </cell>
          <cell r="BT1223" t="str">
            <v>นางอังศุมาลี ไชยคำปัน</v>
          </cell>
          <cell r="BU1223">
            <v>888165010299</v>
          </cell>
          <cell r="BV1223" t="str">
            <v>1.นางอังศุมาลี ไชยคำปัน
2.นายสาธิด ไชยคำปัน
3.นายชัยสว่าง แสนวงค์มา
4.นางสาวเบญจมาศ โปธิ</v>
          </cell>
          <cell r="BW1223" t="str">
            <v>จำเลยที่1
คู่สมรสจำเลยที่ 1
จำเลยที่ 2
คู่สมรสจำเลยที่ 2</v>
          </cell>
          <cell r="BX1223" t="str">
            <v>3-5016-00212-40-9
3-5009-00011-56-4
3-5016-00146-24-2
3-5806-00017-53-9</v>
          </cell>
          <cell r="BY122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3" t="str">
            <v>ไม่พบ</v>
          </cell>
          <cell r="CC1223" t="str">
            <v>ปฏิยุทธ์</v>
          </cell>
          <cell r="CL1223">
            <v>243941</v>
          </cell>
          <cell r="CT1223">
            <v>243941</v>
          </cell>
        </row>
        <row r="1224">
          <cell r="B1224">
            <v>2710</v>
          </cell>
          <cell r="C1224">
            <v>1221</v>
          </cell>
          <cell r="G1224">
            <v>800083945801</v>
          </cell>
          <cell r="H1224" t="str">
            <v>นางสาว</v>
          </cell>
          <cell r="I1224" t="str">
            <v>กมลชนก</v>
          </cell>
          <cell r="J1224" t="str">
            <v>เป็งศิริ</v>
          </cell>
          <cell r="K1224" t="str">
            <v>1-5099-01052-35-5</v>
          </cell>
          <cell r="L1224" t="str">
            <v>ฮอด</v>
          </cell>
          <cell r="M1224" t="str">
            <v>เชียงใหม่ 3</v>
          </cell>
          <cell r="N1224">
            <v>8</v>
          </cell>
          <cell r="O1224" t="str">
            <v>สินเชื่อธนาคารประชาชน</v>
          </cell>
          <cell r="P1224" t="str">
            <v>1.บุคคลค้ำประกัน</v>
          </cell>
          <cell r="Q1224">
            <v>65655</v>
          </cell>
          <cell r="R1224">
            <v>27555.68</v>
          </cell>
          <cell r="S1224" t="str">
            <v>จังหวัดลำพูน</v>
          </cell>
          <cell r="T1224" t="str">
            <v>ผบE87</v>
          </cell>
          <cell r="U1224">
            <v>2566</v>
          </cell>
          <cell r="V1224" t="str">
            <v>ผบE801</v>
          </cell>
          <cell r="W1224">
            <v>2566</v>
          </cell>
          <cell r="X1224">
            <v>20</v>
          </cell>
          <cell r="Y1224">
            <v>3</v>
          </cell>
          <cell r="Z1224">
            <v>2566</v>
          </cell>
          <cell r="BB1224" t="str">
            <v>รายงานสืบทรัพย์ 29/10/2567</v>
          </cell>
          <cell r="BC1224">
            <v>1500</v>
          </cell>
          <cell r="BD1224">
            <v>11</v>
          </cell>
          <cell r="BE1224">
            <v>4</v>
          </cell>
          <cell r="BF1224">
            <v>2568</v>
          </cell>
          <cell r="BG1224">
            <v>0</v>
          </cell>
          <cell r="BH1224" t="str">
            <v>-</v>
          </cell>
          <cell r="BI1224" t="str">
            <v>-</v>
          </cell>
          <cell r="BJ1224" t="str">
            <v>-</v>
          </cell>
          <cell r="BK1224">
            <v>0</v>
          </cell>
          <cell r="BL1224">
            <v>485</v>
          </cell>
          <cell r="BM1224">
            <v>0</v>
          </cell>
          <cell r="BN1224" t="str">
            <v/>
          </cell>
          <cell r="BO1224" t="str">
            <v/>
          </cell>
          <cell r="BP1224" t="str">
            <v/>
          </cell>
          <cell r="BQ1224" t="str">
            <v>-</v>
          </cell>
          <cell r="BR1224" t="str">
            <v>-</v>
          </cell>
          <cell r="BS1224" t="str">
            <v>-</v>
          </cell>
          <cell r="BT1224" t="str">
            <v>นางสาวกมลชนก เป็งศิริ</v>
          </cell>
          <cell r="BU1224">
            <v>888165010300</v>
          </cell>
          <cell r="BV1224"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4" t="str">
            <v>จำเลยที่ 1
จำเลยที่ 2
คู่สมรสจำเลยที่ 2
จำเลยที่ 3
คู่สมรสจำเลยที่ 3</v>
          </cell>
          <cell r="BX1224" t="str">
            <v>1-5099-01052-35-5
1-5101-00201-54-1
1-6398-00074-82-4
2-5002-00016-55-7
5-5013-00008-47-1</v>
          </cell>
          <cell r="BY1224"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4" t="str">
            <v>ไม่พบ</v>
          </cell>
          <cell r="CC1224" t="str">
            <v>ปฏิยุทธ์</v>
          </cell>
          <cell r="CL1224">
            <v>243941</v>
          </cell>
          <cell r="CT1224">
            <v>243941</v>
          </cell>
        </row>
        <row r="1225">
          <cell r="B1225">
            <v>2711</v>
          </cell>
          <cell r="C1225">
            <v>1222</v>
          </cell>
          <cell r="G1225">
            <v>800084083628</v>
          </cell>
          <cell r="H1225" t="str">
            <v>นางสาว</v>
          </cell>
          <cell r="I1225" t="str">
            <v>สุกัลยา</v>
          </cell>
          <cell r="J1225" t="str">
            <v>ตาณะศรี</v>
          </cell>
          <cell r="K1225" t="str">
            <v>3-5016-00268-61-7</v>
          </cell>
          <cell r="L1225" t="str">
            <v>ฮอด</v>
          </cell>
          <cell r="M1225" t="str">
            <v>เชียงใหม่ 3</v>
          </cell>
          <cell r="N1225">
            <v>8</v>
          </cell>
          <cell r="O1225" t="str">
            <v>สินเชื่อธนาคารประชาชน</v>
          </cell>
          <cell r="P1225" t="str">
            <v>1.บุคคลค้ำประกัน</v>
          </cell>
          <cell r="Q1225">
            <v>44440</v>
          </cell>
          <cell r="R1225">
            <v>23801.34</v>
          </cell>
          <cell r="S1225" t="str">
            <v>จังหวัดฮอด</v>
          </cell>
          <cell r="T1225" t="str">
            <v>ผบE671</v>
          </cell>
          <cell r="U1225">
            <v>2565</v>
          </cell>
          <cell r="V1225" t="str">
            <v>ผบE771</v>
          </cell>
          <cell r="W1225">
            <v>2565</v>
          </cell>
          <cell r="X1225">
            <v>11</v>
          </cell>
          <cell r="Y1225">
            <v>10</v>
          </cell>
          <cell r="Z1225">
            <v>2565</v>
          </cell>
          <cell r="BB1225" t="str">
            <v>รายงานสืบทรัพย์ 11/11/2567</v>
          </cell>
          <cell r="BC1225">
            <v>1500</v>
          </cell>
          <cell r="BD1225">
            <v>11</v>
          </cell>
          <cell r="BE1225">
            <v>4</v>
          </cell>
          <cell r="BF1225">
            <v>2568</v>
          </cell>
          <cell r="BG1225">
            <v>0</v>
          </cell>
          <cell r="BH1225" t="str">
            <v>-</v>
          </cell>
          <cell r="BI1225" t="str">
            <v>-</v>
          </cell>
          <cell r="BJ1225" t="str">
            <v>-</v>
          </cell>
          <cell r="BK1225">
            <v>0</v>
          </cell>
          <cell r="BL1225">
            <v>1380</v>
          </cell>
          <cell r="BM1225">
            <v>0</v>
          </cell>
          <cell r="BN1225" t="str">
            <v/>
          </cell>
          <cell r="BO1225" t="str">
            <v/>
          </cell>
          <cell r="BP1225" t="str">
            <v/>
          </cell>
          <cell r="BQ1225" t="str">
            <v>-</v>
          </cell>
          <cell r="BR1225" t="str">
            <v>-</v>
          </cell>
          <cell r="BS1225" t="str">
            <v>-</v>
          </cell>
          <cell r="BT1225" t="str">
            <v>นางสาวสุกัลยา ตาณะศรี</v>
          </cell>
          <cell r="BU1225">
            <v>888165010305</v>
          </cell>
          <cell r="BV1225" t="str">
            <v>1.นางสาวสุกัลยา ตาณะศรี
2.นายสิทธิชัย ฐิติมงคลชัย
3.นายจักร์พงษ์ รินแต้ว
4.นางสาวธิดารัตน์ พรมราช
5.นายสมพิศ เตงนุ</v>
          </cell>
          <cell r="BW1225" t="str">
            <v>จำเลยที่ 1
คู่สมรสจำเลยที่ 1
จำเลยที่ 2
คู่สมรสจำเลยที่ 2
จำเลยที่ 3</v>
          </cell>
          <cell r="BX1225" t="str">
            <v>3-5016-00268-61-7
3-5709-00157-36-4
1-5002-00108-92-5
1-5016-00082-49-5
3-5016-00021-37-9</v>
          </cell>
          <cell r="BY122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5" t="str">
            <v>พบ</v>
          </cell>
          <cell r="CC1225" t="str">
            <v>ปฏิยุทธ์</v>
          </cell>
          <cell r="CL1225">
            <v>243941</v>
          </cell>
          <cell r="CT1225">
            <v>243941</v>
          </cell>
        </row>
        <row r="1226">
          <cell r="B1226">
            <v>2712</v>
          </cell>
          <cell r="C1226">
            <v>1223</v>
          </cell>
          <cell r="G1226">
            <v>800096536043</v>
          </cell>
          <cell r="H1226" t="str">
            <v>นาง</v>
          </cell>
          <cell r="I1226" t="str">
            <v>มีนา</v>
          </cell>
          <cell r="J1226" t="str">
            <v>แก้วเกิดก่อน</v>
          </cell>
          <cell r="K1226" t="str">
            <v>3-5002-00826-13-1</v>
          </cell>
          <cell r="L1226" t="str">
            <v>ฮอด</v>
          </cell>
          <cell r="M1226" t="str">
            <v>เชียงใหม่ 3</v>
          </cell>
          <cell r="N1226">
            <v>8</v>
          </cell>
          <cell r="O1226" t="str">
            <v>สินเชื่อแก้ไขปัญหาหนี้นอกระบบPSA</v>
          </cell>
          <cell r="P1226" t="str">
            <v>1.บุคคลค้ำประกัน</v>
          </cell>
          <cell r="Q1226">
            <v>24980</v>
          </cell>
          <cell r="R1226">
            <v>3845.73</v>
          </cell>
          <cell r="S1226" t="str">
            <v>จังหวัดฮอด</v>
          </cell>
          <cell r="T1226" t="str">
            <v>ผบE992</v>
          </cell>
          <cell r="U1226">
            <v>2565</v>
          </cell>
          <cell r="V1226" t="str">
            <v>ผบE139</v>
          </cell>
          <cell r="W1226">
            <v>2566</v>
          </cell>
          <cell r="X1226">
            <v>7</v>
          </cell>
          <cell r="Y1226">
            <v>2</v>
          </cell>
          <cell r="Z1226">
            <v>2566</v>
          </cell>
          <cell r="BB1226" t="str">
            <v>รายงานสืบทรัพย์ 11/11/2567</v>
          </cell>
          <cell r="BC1226">
            <v>1200</v>
          </cell>
          <cell r="BD1226">
            <v>11</v>
          </cell>
          <cell r="BE1226">
            <v>4</v>
          </cell>
          <cell r="BF1226">
            <v>2568</v>
          </cell>
          <cell r="BG1226">
            <v>0</v>
          </cell>
          <cell r="BH1226" t="str">
            <v>-</v>
          </cell>
          <cell r="BI1226" t="str">
            <v>-</v>
          </cell>
          <cell r="BJ1226" t="str">
            <v>-</v>
          </cell>
          <cell r="BK1226">
            <v>0</v>
          </cell>
          <cell r="BL1226">
            <v>1125</v>
          </cell>
          <cell r="BM1226">
            <v>0</v>
          </cell>
          <cell r="BN1226" t="str">
            <v/>
          </cell>
          <cell r="BO1226" t="str">
            <v/>
          </cell>
          <cell r="BP1226" t="str">
            <v/>
          </cell>
          <cell r="BQ1226" t="str">
            <v>-</v>
          </cell>
          <cell r="BR1226" t="str">
            <v>-</v>
          </cell>
          <cell r="BS1226" t="str">
            <v>-</v>
          </cell>
          <cell r="BT1226" t="str">
            <v>นางมีนา แก้วเกิดก่อน</v>
          </cell>
          <cell r="BU1226">
            <v>888165010317</v>
          </cell>
          <cell r="BV1226" t="str">
            <v>1.นางมีนา แก้วเกิดก่อน
2.นายสมมี แก้วเกิดก่อน
3.นางสาวศรีทอน มหายศ
4.นายพีระพล เกิดพันธุ์พงษ์</v>
          </cell>
          <cell r="BW1226" t="str">
            <v>จำเลยที่ 1
คู่สมรสจำเลยที่ 1
จำเลยที่ 2
จำเลยที่ 3</v>
          </cell>
          <cell r="BX1226" t="str">
            <v>3-5002-00826-13-1
3-5002-00826-02-6
3-5002-00824-52-0
3-6501-00918-49-1</v>
          </cell>
          <cell r="BY122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6" t="str">
            <v>พบ</v>
          </cell>
          <cell r="CC1226" t="str">
            <v>ปฏิยุทธ์</v>
          </cell>
          <cell r="CL1226">
            <v>243941</v>
          </cell>
          <cell r="CT1226">
            <v>243941</v>
          </cell>
        </row>
        <row r="1227">
          <cell r="B1227">
            <v>2716</v>
          </cell>
          <cell r="C1227">
            <v>1224</v>
          </cell>
          <cell r="D1227">
            <v>9</v>
          </cell>
          <cell r="E1227">
            <v>8</v>
          </cell>
          <cell r="F1227">
            <v>2567</v>
          </cell>
          <cell r="G1227">
            <v>800098449864</v>
          </cell>
          <cell r="H1227" t="str">
            <v>นาย</v>
          </cell>
          <cell r="I1227" t="str">
            <v>สุธีร์</v>
          </cell>
          <cell r="J1227" t="str">
            <v>ทองคำขาว</v>
          </cell>
          <cell r="K1227" t="str">
            <v>3-1010-00501-66-7</v>
          </cell>
          <cell r="L1227" t="str">
            <v>บิ๊กซี หางดง</v>
          </cell>
          <cell r="M1227" t="str">
            <v>เชียงใหม่ 3</v>
          </cell>
          <cell r="N1227">
            <v>8</v>
          </cell>
          <cell r="O1227" t="str">
            <v>สินเชื่อ ธนาคารประชาชนเพื่อผู้มีสวัสดิการแห่งรัฐ</v>
          </cell>
          <cell r="S1227" t="str">
            <v>แขวงเชียงใหม่</v>
          </cell>
          <cell r="T1227" t="str">
            <v>ผบE3221</v>
          </cell>
          <cell r="U1227">
            <v>2567</v>
          </cell>
          <cell r="V1227" t="str">
            <v>ผบE5127</v>
          </cell>
          <cell r="W1227">
            <v>2567</v>
          </cell>
          <cell r="X1227">
            <v>10</v>
          </cell>
          <cell r="Y1227">
            <v>6</v>
          </cell>
          <cell r="Z1227">
            <v>2567</v>
          </cell>
          <cell r="BB1227" t="str">
            <v>สืบทรัพย์ 9/8/67 รายงาน 24/6/2567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นายสุธีร์ ทองคำขาว</v>
          </cell>
          <cell r="BU1227">
            <v>0</v>
          </cell>
          <cell r="BV1227" t="str">
            <v>1.นายสุธีร์ ทองคำขาว</v>
          </cell>
          <cell r="BW1227" t="str">
            <v>จำเลยที่ 1</v>
          </cell>
          <cell r="BX1227" t="str">
            <v>3-1010-00501-66-7</v>
          </cell>
          <cell r="BY1227"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7" t="str">
            <v>ไม่พบ</v>
          </cell>
          <cell r="CC1227" t="str">
            <v>ปฏิยุทธ์</v>
          </cell>
        </row>
        <row r="1228">
          <cell r="B1228">
            <v>2717</v>
          </cell>
          <cell r="C1228">
            <v>1225</v>
          </cell>
          <cell r="D1228">
            <v>9</v>
          </cell>
          <cell r="E1228">
            <v>8</v>
          </cell>
          <cell r="F1228">
            <v>2567</v>
          </cell>
          <cell r="G1228">
            <v>800124741698</v>
          </cell>
          <cell r="H1228" t="str">
            <v>นางสาว</v>
          </cell>
          <cell r="I1228" t="str">
            <v xml:space="preserve">เบญจวรรณ </v>
          </cell>
          <cell r="J1228" t="str">
            <v>ก๋าแก้ว</v>
          </cell>
          <cell r="K1228" t="str">
            <v>3-5012-01021-98-7</v>
          </cell>
          <cell r="L1228" t="str">
            <v>สันป่าตอง</v>
          </cell>
          <cell r="M1228" t="str">
            <v>เชียงใหม่ 3</v>
          </cell>
          <cell r="N1228">
            <v>8</v>
          </cell>
          <cell r="O1228" t="str">
            <v>สินเชื่อ ธนาคารประชาชน</v>
          </cell>
          <cell r="P1228" t="str">
            <v>1.บุคคลค้ำประกัน</v>
          </cell>
          <cell r="S1228" t="str">
            <v>แขวงเชียงใหม่</v>
          </cell>
          <cell r="T1228" t="str">
            <v>ผบE3202</v>
          </cell>
          <cell r="U1228">
            <v>2567</v>
          </cell>
          <cell r="V1228" t="str">
            <v>ผบE5130</v>
          </cell>
          <cell r="W1228">
            <v>2567</v>
          </cell>
          <cell r="X1228">
            <v>10</v>
          </cell>
          <cell r="Y1228">
            <v>6</v>
          </cell>
          <cell r="Z1228">
            <v>2567</v>
          </cell>
          <cell r="BB1228" t="str">
            <v>สืบทรัพย์ 9/8/67 รายงาน 24/6/2567</v>
          </cell>
          <cell r="BC1228" t="str">
            <v/>
          </cell>
          <cell r="BD1228" t="str">
            <v/>
          </cell>
          <cell r="BE1228" t="str">
            <v/>
          </cell>
          <cell r="BF1228" t="str">
            <v/>
          </cell>
          <cell r="BG1228" t="str">
            <v/>
          </cell>
          <cell r="BH1228" t="str">
            <v/>
          </cell>
          <cell r="BI1228" t="str">
            <v/>
          </cell>
          <cell r="BJ1228" t="str">
            <v/>
          </cell>
          <cell r="BK1228" t="str">
            <v/>
          </cell>
          <cell r="BL1228" t="str">
            <v/>
          </cell>
          <cell r="BM1228" t="str">
            <v/>
          </cell>
          <cell r="BN1228" t="str">
            <v/>
          </cell>
          <cell r="BO1228" t="str">
            <v/>
          </cell>
          <cell r="BP1228" t="str">
            <v/>
          </cell>
          <cell r="BQ1228" t="str">
            <v/>
          </cell>
          <cell r="BR1228" t="str">
            <v/>
          </cell>
          <cell r="BS1228" t="str">
            <v/>
          </cell>
          <cell r="BT1228" t="str">
            <v>นางสาวเบญจวรรณ  ก๋าแก้ว</v>
          </cell>
          <cell r="BU1228">
            <v>0</v>
          </cell>
          <cell r="BV1228" t="str">
            <v>1.นางสาวเบญจวรรณ ก๋าแก้ว
2.นางสาวพิศมัย เศรษฐยะ</v>
          </cell>
          <cell r="BW1228" t="str">
            <v>จำเลยที่ 1
จ้เลยที่ 2</v>
          </cell>
          <cell r="BX1228" t="str">
            <v>3-5012-01021-98-7
3-5005-00463-68-9</v>
          </cell>
          <cell r="BY1228"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8" t="str">
            <v>ไม่พบ</v>
          </cell>
          <cell r="CC1228" t="str">
            <v>ปฏิยุทธ์</v>
          </cell>
        </row>
        <row r="1229">
          <cell r="B1229">
            <v>2718</v>
          </cell>
          <cell r="C1229">
            <v>1226</v>
          </cell>
          <cell r="D1229">
            <v>9</v>
          </cell>
          <cell r="E1229">
            <v>8</v>
          </cell>
          <cell r="F1229">
            <v>2567</v>
          </cell>
          <cell r="G1229">
            <v>800103644582</v>
          </cell>
          <cell r="H1229" t="str">
            <v>นาง</v>
          </cell>
          <cell r="I1229" t="str">
            <v>รุ่งนภา</v>
          </cell>
          <cell r="J1229" t="str">
            <v>ไชยวรรณ</v>
          </cell>
          <cell r="K1229" t="str">
            <v>3-5019-00471-47-7</v>
          </cell>
          <cell r="L1229" t="str">
            <v>สารภี</v>
          </cell>
          <cell r="M1229" t="str">
            <v>เชียงใหม่ 3</v>
          </cell>
          <cell r="N1229">
            <v>8</v>
          </cell>
          <cell r="O1229" t="str">
            <v>สินเชื่อ ธนาคารประชาชน</v>
          </cell>
          <cell r="S1229" t="str">
            <v>แขวงเชียงใหม่</v>
          </cell>
          <cell r="T1229" t="str">
            <v>ผบE3204</v>
          </cell>
          <cell r="U1229">
            <v>2567</v>
          </cell>
          <cell r="V1229" t="str">
            <v>ผบE5131</v>
          </cell>
          <cell r="W1229">
            <v>2567</v>
          </cell>
          <cell r="X1229">
            <v>10</v>
          </cell>
          <cell r="Y1229">
            <v>6</v>
          </cell>
          <cell r="Z1229">
            <v>2567</v>
          </cell>
          <cell r="BB1229" t="str">
            <v>สืบทรัพย์ 9/8/67//รายงานผลสืบ 16/10/2567</v>
          </cell>
          <cell r="BC1229">
            <v>600</v>
          </cell>
          <cell r="BD1229">
            <v>17</v>
          </cell>
          <cell r="BE1229">
            <v>2</v>
          </cell>
          <cell r="BF1229">
            <v>2568</v>
          </cell>
          <cell r="BG1229">
            <v>0</v>
          </cell>
          <cell r="BH1229" t="str">
            <v>-</v>
          </cell>
          <cell r="BI1229" t="str">
            <v>-</v>
          </cell>
          <cell r="BJ1229" t="str">
            <v>-</v>
          </cell>
          <cell r="BK1229">
            <v>0</v>
          </cell>
          <cell r="BL1229">
            <v>520</v>
          </cell>
          <cell r="BM1229">
            <v>0</v>
          </cell>
          <cell r="BN1229" t="str">
            <v/>
          </cell>
          <cell r="BO1229" t="str">
            <v/>
          </cell>
          <cell r="BP1229" t="str">
            <v/>
          </cell>
          <cell r="BQ1229" t="str">
            <v>-</v>
          </cell>
          <cell r="BR1229" t="str">
            <v>-</v>
          </cell>
          <cell r="BS1229" t="str">
            <v>-</v>
          </cell>
          <cell r="BT1229" t="str">
            <v>นางรุ่งนภา ไชยวรรณ</v>
          </cell>
          <cell r="BU1229">
            <v>888166010341</v>
          </cell>
          <cell r="BV1229" t="str">
            <v>1.นางรุ่งนภา  ไชยวรรณ์
2.นายธรรมศักดิ์  ไชยวรรณ์</v>
          </cell>
          <cell r="BW1229" t="str">
            <v>จำเลย
คู่สมรสจำเลย</v>
          </cell>
          <cell r="BX1229" t="str">
            <v>3-5019-00471-47-7
3-5019-00163-44-6</v>
          </cell>
          <cell r="BY1229" t="str">
            <v xml:space="preserve">-ไม่พบว่ามีกรรมสิทธิ์ในที่ดิน อ.สารภี จ.เชียงใหม่
-ไม่พบว่ามีกรรมสิทธิ์ในที่ดิน อ.สารภี จ.เชียงใหม่
</v>
          </cell>
          <cell r="BZ1229" t="str">
            <v>ไม่พบทรัพย์</v>
          </cell>
          <cell r="CB1229">
            <v>2</v>
          </cell>
          <cell r="CC1229" t="str">
            <v>นุสบา</v>
          </cell>
          <cell r="CL1229">
            <v>243936</v>
          </cell>
          <cell r="CT1229">
            <v>243936</v>
          </cell>
        </row>
        <row r="1230">
          <cell r="B1230">
            <v>2719</v>
          </cell>
          <cell r="C1230">
            <v>1227</v>
          </cell>
          <cell r="D1230">
            <v>13</v>
          </cell>
          <cell r="E1230">
            <v>8</v>
          </cell>
          <cell r="F1230">
            <v>2567</v>
          </cell>
          <cell r="G1230">
            <v>800096241867</v>
          </cell>
          <cell r="H1230" t="str">
            <v>นาง</v>
          </cell>
          <cell r="I1230" t="str">
            <v>ช่อทิพย์</v>
          </cell>
          <cell r="J1230" t="str">
            <v>คำปาลี</v>
          </cell>
          <cell r="K1230" t="str">
            <v>3-5017-00198-13-1</v>
          </cell>
          <cell r="L1230" t="str">
            <v>ดอยเต่า</v>
          </cell>
          <cell r="M1230" t="str">
            <v>เชียงใหม่ 3</v>
          </cell>
          <cell r="N1230">
            <v>8</v>
          </cell>
          <cell r="O1230" t="str">
            <v>สินเชื่อแก้ไขปัญหาหนี้นอกระบบ PS</v>
          </cell>
          <cell r="P1230" t="str">
            <v>1.บุคคลค้ำประกัน</v>
          </cell>
          <cell r="S1230" t="str">
            <v>จังหวัดฮอด</v>
          </cell>
          <cell r="T1230" t="str">
            <v>ผบE419</v>
          </cell>
          <cell r="U1230">
            <v>2565</v>
          </cell>
          <cell r="V1230" t="str">
            <v>ผบE545</v>
          </cell>
          <cell r="W1230">
            <v>2565</v>
          </cell>
          <cell r="X1230">
            <v>27</v>
          </cell>
          <cell r="Y1230">
            <v>7</v>
          </cell>
          <cell r="Z1230">
            <v>2565</v>
          </cell>
          <cell r="BB1230" t="str">
            <v>สืบทรัพย์ 13/8/67 // (รายงาน 12/10/2567)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นางช่อทิพย์ คำปาลี</v>
          </cell>
          <cell r="BU1230">
            <v>0</v>
          </cell>
          <cell r="BV1230" t="str">
            <v xml:space="preserve">1.นางช่อทิพย์ คำปาลี
2.นายอุไล กองศรี
3.นางสาวอัญชลี เทียนช้อน
4.นายจรัญ บุญแหน้น
</v>
          </cell>
          <cell r="BW1230" t="str">
            <v>จำเลยที่ 1
จำเลยที่ 2
คู่สมรสจำเลยที่ 2
จำเลยที่ 3</v>
          </cell>
          <cell r="BX1230" t="str">
            <v>3-5017-00198-13-1
3-3612-00674-61-0
1-5017-00052-95-4
3-5017-00030-58-2</v>
          </cell>
          <cell r="BY1230"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30" t="str">
            <v>พบ</v>
          </cell>
          <cell r="CC1230" t="str">
            <v>ปฏิยุทธ์</v>
          </cell>
        </row>
        <row r="1231">
          <cell r="B1231">
            <v>2720</v>
          </cell>
          <cell r="C1231">
            <v>1228</v>
          </cell>
          <cell r="D1231">
            <v>13</v>
          </cell>
          <cell r="E1231">
            <v>8</v>
          </cell>
          <cell r="F1231">
            <v>2567</v>
          </cell>
          <cell r="G1231">
            <v>800125269392</v>
          </cell>
          <cell r="H1231" t="str">
            <v>นางสาว</v>
          </cell>
          <cell r="I1231" t="str">
            <v>รุ่งทิวา</v>
          </cell>
          <cell r="J1231" t="str">
            <v>ตุ้มปามา</v>
          </cell>
          <cell r="K1231" t="str">
            <v>1-5002-00167-60-3</v>
          </cell>
          <cell r="L1231" t="str">
            <v>จอมทอง</v>
          </cell>
          <cell r="M1231" t="str">
            <v>เชียงใหม่ 3</v>
          </cell>
          <cell r="N1231">
            <v>8</v>
          </cell>
          <cell r="O1231" t="str">
            <v xml:space="preserve">สินเชื่อผู้มีรายได้ประจำ Covid-19 </v>
          </cell>
          <cell r="P1231" t="str">
            <v>1.บุคคลค้ำประกัน</v>
          </cell>
          <cell r="S1231" t="str">
            <v>จังหวัดฮอด</v>
          </cell>
          <cell r="T1231" t="str">
            <v>ผบE436</v>
          </cell>
          <cell r="U1231">
            <v>2565</v>
          </cell>
          <cell r="V1231" t="str">
            <v>ผบE555</v>
          </cell>
          <cell r="W1231">
            <v>2565</v>
          </cell>
          <cell r="AA1231">
            <v>27</v>
          </cell>
          <cell r="AB1231">
            <v>7</v>
          </cell>
          <cell r="AC1231">
            <v>2565</v>
          </cell>
          <cell r="BB1231" t="str">
            <v>สืบทรัพย์ 13/8/67 // (รายงาน 7/10/2567)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นางสาวรุ่งทิวา ตุ้มปามา</v>
          </cell>
          <cell r="BU1231">
            <v>0</v>
          </cell>
          <cell r="BV1231"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1" t="str">
            <v>จำเลยที่ 1
คู่สมรสจำเลยที่ 1
จำเลยที่ 2
คู่สมรสจำเลลยที่ 2
จำเลยที่ 3</v>
          </cell>
          <cell r="BX1231" t="str">
            <v>1-5002-00167-60-3
1-5002-00138-35-2
1-5801-00058-14-4
3-5106-00256-63-4
1-5099-01420-17-6</v>
          </cell>
          <cell r="BY12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1" t="str">
            <v>ไม่พบ</v>
          </cell>
          <cell r="CC1231" t="str">
            <v>ปฏิยุทธ์</v>
          </cell>
        </row>
        <row r="1232">
          <cell r="B1232">
            <v>2721</v>
          </cell>
          <cell r="C1232">
            <v>1229</v>
          </cell>
          <cell r="D1232">
            <v>13</v>
          </cell>
          <cell r="E1232">
            <v>8</v>
          </cell>
          <cell r="F1232">
            <v>2567</v>
          </cell>
          <cell r="G1232">
            <v>800095501592</v>
          </cell>
          <cell r="H1232" t="str">
            <v>นาง</v>
          </cell>
          <cell r="I1232" t="str">
            <v>ทัศนีย์</v>
          </cell>
          <cell r="J1232" t="str">
            <v>สุต๋าคำ</v>
          </cell>
          <cell r="K1232" t="str">
            <v>3-5002-00682-29-6</v>
          </cell>
          <cell r="L1232" t="str">
            <v>จอมทอง</v>
          </cell>
          <cell r="M1232" t="str">
            <v>เชียงใหม่ 3</v>
          </cell>
          <cell r="N1232">
            <v>8</v>
          </cell>
          <cell r="O1232" t="str">
            <v>สินเชื่อแก้ไขปัญหาหนี้นอกระบบ PS</v>
          </cell>
          <cell r="P1232" t="str">
            <v>1.บุคคลค้ำประกัน</v>
          </cell>
          <cell r="S1232" t="str">
            <v>จังหวัดฮอด</v>
          </cell>
          <cell r="T1232" t="str">
            <v>ผบE435</v>
          </cell>
          <cell r="U1232">
            <v>2565</v>
          </cell>
          <cell r="V1232" t="str">
            <v>ผบE554</v>
          </cell>
          <cell r="W1232">
            <v>2565</v>
          </cell>
          <cell r="AA1232">
            <v>27</v>
          </cell>
          <cell r="AB1232">
            <v>7</v>
          </cell>
          <cell r="AC1232">
            <v>2565</v>
          </cell>
          <cell r="BB1232" t="str">
            <v>สืบทรัพย์ 13/8/67 // (รายงาน 12/10/2567)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นางทัศนีย์ สุต๋าคำ</v>
          </cell>
          <cell r="BU1232">
            <v>0</v>
          </cell>
          <cell r="BV1232" t="str">
            <v xml:space="preserve">1.นางทัศนีย์ สุต๋าคำ
2.นางภัควลัญชญ์ พลเมฆ
3.นายพิทักษ์ พลเมฆ
</v>
          </cell>
          <cell r="BW1232" t="str">
            <v>จำเลยที่ 1
จำเลยที่ 2
คู่สมรสจำเลยที่ 2</v>
          </cell>
          <cell r="BX1232" t="str">
            <v>3-5002-00682-29-6
3-5103-00401-62-1
1-5106-00066-53-7</v>
          </cell>
          <cell r="BY1232"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2" t="str">
            <v>ไม่พบ</v>
          </cell>
          <cell r="CC1232" t="str">
            <v>ปฏิยุทธ์</v>
          </cell>
        </row>
        <row r="1233">
          <cell r="B1233">
            <v>2722</v>
          </cell>
          <cell r="C1233">
            <v>1230</v>
          </cell>
          <cell r="D1233">
            <v>13</v>
          </cell>
          <cell r="E1233">
            <v>8</v>
          </cell>
          <cell r="F1233">
            <v>2567</v>
          </cell>
          <cell r="G1233">
            <v>800053944990</v>
          </cell>
          <cell r="H1233" t="str">
            <v>นาย</v>
          </cell>
          <cell r="I1233" t="str">
            <v>โหล่ง</v>
          </cell>
          <cell r="J1233" t="str">
            <v>จ่อพอ</v>
          </cell>
          <cell r="K1233" t="str">
            <v>3-5017-00058-01-1</v>
          </cell>
          <cell r="L1233" t="str">
            <v>ดอยเต่า</v>
          </cell>
          <cell r="M1233" t="str">
            <v>เชียงใหม่ 3</v>
          </cell>
          <cell r="N1233">
            <v>8</v>
          </cell>
          <cell r="O1233" t="str">
            <v>สินเชื่อพัฒนาองค์กรชุมชน</v>
          </cell>
          <cell r="P1233" t="str">
            <v>1.บุคคลค้ำประกัน</v>
          </cell>
          <cell r="S1233" t="str">
            <v>จังหวัดฮอด</v>
          </cell>
          <cell r="T1233" t="str">
            <v>ผบE286</v>
          </cell>
          <cell r="U1233">
            <v>2567</v>
          </cell>
          <cell r="V1233" t="str">
            <v>ผบE509</v>
          </cell>
          <cell r="W1233">
            <v>2567</v>
          </cell>
          <cell r="AA1233">
            <v>28</v>
          </cell>
          <cell r="AB1233">
            <v>5</v>
          </cell>
          <cell r="AC1233">
            <v>2567</v>
          </cell>
          <cell r="BB1233" t="str">
            <v>สืบทรัพย์ 13/8/67 // (รายงาน 7/10/2567)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นายโหล่ง จ่อพอ</v>
          </cell>
          <cell r="BU1233">
            <v>883263011406</v>
          </cell>
          <cell r="BV1233" t="str">
            <v xml:space="preserve">1.นายโหล่ง จ่อพอ
2.นางสาวรุ่งพาวรรณ์ สุขแบะ
3.นายเดช หล้าแกละ
</v>
          </cell>
          <cell r="BW1233" t="str">
            <v>จำเลยที 1
จำเลยที่ 2
จำเลยที่ 3</v>
          </cell>
          <cell r="BX1233" t="str">
            <v>3-5017-00058-01-1
3-5017-00044-09-5
2-5017-00017-86-3</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3" t="str">
            <v>ไม่พบ</v>
          </cell>
          <cell r="CC1233" t="str">
            <v>ปฏิยุทธ์</v>
          </cell>
        </row>
        <row r="1234">
          <cell r="B1234">
            <v>2723</v>
          </cell>
          <cell r="C1234">
            <v>1231</v>
          </cell>
          <cell r="D1234">
            <v>13</v>
          </cell>
          <cell r="E1234">
            <v>8</v>
          </cell>
          <cell r="F1234">
            <v>2567</v>
          </cell>
          <cell r="G1234">
            <v>800041124523</v>
          </cell>
          <cell r="H1234" t="str">
            <v>นางสาว</v>
          </cell>
          <cell r="I1234" t="str">
            <v>อภิชยา</v>
          </cell>
          <cell r="J1234" t="str">
            <v>แก้วมณี</v>
          </cell>
          <cell r="K1234" t="str">
            <v>1-5017-00056-30-5</v>
          </cell>
          <cell r="L1234" t="str">
            <v>ดอยเต่า</v>
          </cell>
          <cell r="M1234" t="str">
            <v>เชียงใหม่ 3</v>
          </cell>
          <cell r="N1234">
            <v>8</v>
          </cell>
          <cell r="O1234" t="str">
            <v>สินเชื่อพัฒนาองค์กรชุมชน</v>
          </cell>
          <cell r="P1234" t="str">
            <v>1.บุคคลค้ำประกัน</v>
          </cell>
          <cell r="S1234" t="str">
            <v>จังหวัดฮอด</v>
          </cell>
          <cell r="T1234" t="str">
            <v>ผบE278</v>
          </cell>
          <cell r="U1234">
            <v>2567</v>
          </cell>
          <cell r="V1234" t="str">
            <v>ผบE506</v>
          </cell>
          <cell r="W1234">
            <v>2567</v>
          </cell>
          <cell r="AA1234">
            <v>28</v>
          </cell>
          <cell r="AB1234">
            <v>5</v>
          </cell>
          <cell r="AC1234">
            <v>2567</v>
          </cell>
          <cell r="BB1234" t="str">
            <v>สืบทรัพย์ 13/8/67 // (รายงาน 12/10/2567)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นางสาวอภิชยา แก้วมณี</v>
          </cell>
          <cell r="BU1234">
            <v>888166010450</v>
          </cell>
          <cell r="BV1234" t="str">
            <v>1.นางสาวกมลเนตร ศรีใสย์ 
2.นายประชากร อันปาน
3.นายจรูญ มูลอุด
4.นางสาวจรรยา พิมสาร
5.นายอินสวน เดินฉาย</v>
          </cell>
          <cell r="BW1234" t="str">
            <v>จำเลยที่ 1
คู่สมรสจำเลยที่ 1
จำเลยที่ 2
คู่สมรสจำเลยที่ 2
จำเลยที่3</v>
          </cell>
          <cell r="BX1234" t="str">
            <v>1-5017-00056-30-5
1-6207-00041-40-3
3-5017-00086-78-2
3-5017-00086-37-5
3-5017-00088-56-4</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row>
        <row r="1235">
          <cell r="B1235">
            <v>2724</v>
          </cell>
          <cell r="C1235">
            <v>1232</v>
          </cell>
          <cell r="D1235">
            <v>13</v>
          </cell>
          <cell r="E1235">
            <v>8</v>
          </cell>
          <cell r="F1235">
            <v>2567</v>
          </cell>
          <cell r="G1235">
            <v>800041768105</v>
          </cell>
          <cell r="H1235" t="str">
            <v>นาย</v>
          </cell>
          <cell r="I1235" t="str">
            <v>กิติพงษ์</v>
          </cell>
          <cell r="J1235" t="str">
            <v>มูลอ้าย</v>
          </cell>
          <cell r="K1235" t="str">
            <v>1-5017-00069-77-6</v>
          </cell>
          <cell r="L1235" t="str">
            <v>ดอยเต่า</v>
          </cell>
          <cell r="M1235" t="str">
            <v>เชียงใหม่ 3</v>
          </cell>
          <cell r="N1235">
            <v>8</v>
          </cell>
          <cell r="O1235" t="str">
            <v>สินเชื่อพัฒนาองค์กรชุมชน</v>
          </cell>
          <cell r="P1235" t="str">
            <v>1.บุคคลค้ำประกัน</v>
          </cell>
          <cell r="S1235" t="str">
            <v>จังหวัดฮอด</v>
          </cell>
          <cell r="T1235" t="str">
            <v>ผบE284</v>
          </cell>
          <cell r="U1235">
            <v>2567</v>
          </cell>
          <cell r="V1235" t="str">
            <v>ผบE507</v>
          </cell>
          <cell r="W1235">
            <v>2567</v>
          </cell>
          <cell r="AA1235">
            <v>28</v>
          </cell>
          <cell r="AB1235">
            <v>5</v>
          </cell>
          <cell r="AC1235">
            <v>2567</v>
          </cell>
          <cell r="BB1235" t="str">
            <v>สืบทรัพย์ 13/8/67 รายงานวันที่ 19/10/2567</v>
          </cell>
          <cell r="BC1235" t="str">
            <v/>
          </cell>
          <cell r="BD1235" t="str">
            <v/>
          </cell>
          <cell r="BE1235" t="str">
            <v/>
          </cell>
          <cell r="BF1235" t="str">
            <v/>
          </cell>
          <cell r="BG1235" t="str">
            <v/>
          </cell>
          <cell r="BH1235" t="str">
            <v/>
          </cell>
          <cell r="BI1235" t="str">
            <v/>
          </cell>
          <cell r="BJ1235" t="str">
            <v/>
          </cell>
          <cell r="BK1235" t="str">
            <v/>
          </cell>
          <cell r="BL1235" t="str">
            <v/>
          </cell>
          <cell r="BM1235" t="str">
            <v/>
          </cell>
          <cell r="BN1235" t="str">
            <v/>
          </cell>
          <cell r="BO1235" t="str">
            <v/>
          </cell>
          <cell r="BP1235" t="str">
            <v/>
          </cell>
          <cell r="BQ1235" t="str">
            <v/>
          </cell>
          <cell r="BR1235" t="str">
            <v/>
          </cell>
          <cell r="BS1235" t="str">
            <v/>
          </cell>
          <cell r="BT1235" t="str">
            <v>นายกิติพงษ์ มูลอ้าย</v>
          </cell>
          <cell r="BU1235">
            <v>888166010445</v>
          </cell>
          <cell r="BV1235" t="str">
            <v>1.นายกิติพงษ์ มูลอ้าย
2.นางติ๋ม มูลอ้าย
3.นายเจตน์ มูลอ้าย
4.นางกาบแก้ว อุดกลิ้ง
5.นายอิ่นจันทร์ อุดกลิ้ง</v>
          </cell>
          <cell r="BW1235" t="str">
            <v xml:space="preserve">จำเลยที่ 1
ทายาทจำเลยที่ 2
จำเลยที่ 2
จำเลยที่ 3
คู่สมรสจำเลยที่ 3
</v>
          </cell>
          <cell r="BX1235" t="str">
            <v>1-5017-00069-77-6
5-6706-00011-08-4
3-5017-00211-86-2
3-5017-002-14-87-0
3-5017-00214-86-1</v>
          </cell>
          <cell r="BY123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5" t="str">
            <v>พบ</v>
          </cell>
          <cell r="CC1235" t="str">
            <v>ปฏิยุทธ์</v>
          </cell>
        </row>
        <row r="1236">
          <cell r="B1236">
            <v>2725</v>
          </cell>
          <cell r="C1236">
            <v>1233</v>
          </cell>
          <cell r="D1236">
            <v>13</v>
          </cell>
          <cell r="E1236">
            <v>8</v>
          </cell>
          <cell r="F1236">
            <v>2567</v>
          </cell>
          <cell r="G1236">
            <v>800064735973</v>
          </cell>
          <cell r="H1236" t="str">
            <v>นาย</v>
          </cell>
          <cell r="I1236" t="str">
            <v>อนันต์</v>
          </cell>
          <cell r="J1236" t="str">
            <v>สุยะนาง</v>
          </cell>
          <cell r="K1236" t="str">
            <v>1-5016-00004-43-5</v>
          </cell>
          <cell r="L1236" t="str">
            <v>ฮอด</v>
          </cell>
          <cell r="M1236" t="str">
            <v>เชียงใหม่ 3</v>
          </cell>
          <cell r="N1236">
            <v>8</v>
          </cell>
          <cell r="O1236" t="str">
            <v>สินเชื่อธนาคารประชาชน</v>
          </cell>
          <cell r="P1236" t="str">
            <v>1.บุคคลค้ำประกัน</v>
          </cell>
          <cell r="Q1236">
            <v>166861.44</v>
          </cell>
          <cell r="R1236">
            <v>51631.11</v>
          </cell>
          <cell r="S1236" t="str">
            <v>จังหวัดฮอด</v>
          </cell>
          <cell r="T1236" t="str">
            <v>ผบE285</v>
          </cell>
          <cell r="U1236">
            <v>2567</v>
          </cell>
          <cell r="V1236" t="str">
            <v>ผบE508</v>
          </cell>
          <cell r="W1236">
            <v>2567</v>
          </cell>
          <cell r="AA1236">
            <v>28</v>
          </cell>
          <cell r="AB1236">
            <v>5</v>
          </cell>
          <cell r="AC1236">
            <v>2567</v>
          </cell>
          <cell r="BB1236" t="str">
            <v>สืบทรัพย์ 13/8/67 รายงานสืบทรัพย์ 29/10/2567</v>
          </cell>
          <cell r="BC1236">
            <v>1500</v>
          </cell>
          <cell r="BD1236">
            <v>11</v>
          </cell>
          <cell r="BE1236">
            <v>4</v>
          </cell>
          <cell r="BF1236">
            <v>2568</v>
          </cell>
          <cell r="BG1236">
            <v>0</v>
          </cell>
          <cell r="BH1236" t="str">
            <v>-</v>
          </cell>
          <cell r="BI1236" t="str">
            <v>-</v>
          </cell>
          <cell r="BJ1236" t="str">
            <v>-</v>
          </cell>
          <cell r="BK1236">
            <v>0</v>
          </cell>
          <cell r="BL1236">
            <v>445</v>
          </cell>
          <cell r="BM1236">
            <v>0</v>
          </cell>
          <cell r="BN1236" t="str">
            <v/>
          </cell>
          <cell r="BO1236" t="str">
            <v/>
          </cell>
          <cell r="BP1236" t="str">
            <v/>
          </cell>
          <cell r="BQ1236" t="str">
            <v>-</v>
          </cell>
          <cell r="BR1236" t="str">
            <v>-</v>
          </cell>
          <cell r="BS1236" t="str">
            <v>-</v>
          </cell>
          <cell r="BT1236" t="str">
            <v>นายอนันต์ สุยะนาง</v>
          </cell>
          <cell r="BU1236">
            <v>883263011699</v>
          </cell>
          <cell r="BV1236" t="str">
            <v xml:space="preserve">1.นายอนันต์ สุยะนาง
2.นายประโยชน์ วีระ
3.นางสุภา ขัตินำ
4.นายปิติพงษ์ ขัตินำ
5.นางพรรณพิมล รินแต้ว
</v>
          </cell>
          <cell r="BW1236" t="str">
            <v xml:space="preserve">จำเลยที่ 1
จำเลยที่ 2
คู่สมรสจำเลยที่ 2
จำเลยที่ 3
คู่สมรสจำเลยที่ 3
</v>
          </cell>
          <cell r="BX1236" t="str">
            <v>1-5016-00004-43-5
3-5016-00256-91-1
3-5016-00256-92-9
3-5013-00226-10-2
3-5805-00060-82-7</v>
          </cell>
          <cell r="BY123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6" t="str">
            <v>ไม่พบ</v>
          </cell>
          <cell r="CC1236" t="str">
            <v>ปฏิยุทธ์</v>
          </cell>
          <cell r="CL1236">
            <v>243941</v>
          </cell>
          <cell r="CT1236">
            <v>243941</v>
          </cell>
        </row>
        <row r="1237">
          <cell r="B1237">
            <v>2727</v>
          </cell>
          <cell r="C1237">
            <v>1878</v>
          </cell>
          <cell r="D1237">
            <v>3</v>
          </cell>
          <cell r="E1237">
            <v>9</v>
          </cell>
          <cell r="F1237">
            <v>2567</v>
          </cell>
          <cell r="G1237">
            <v>800098854220</v>
          </cell>
          <cell r="H1237" t="str">
            <v>นางสาว</v>
          </cell>
          <cell r="I1237" t="str">
            <v>มัทนา</v>
          </cell>
          <cell r="J1237" t="str">
            <v>รินฤาษี</v>
          </cell>
          <cell r="L1237" t="str">
            <v>เชียงใหม่</v>
          </cell>
          <cell r="M1237" t="str">
            <v>เชียงใหม่</v>
          </cell>
          <cell r="N1237">
            <v>8</v>
          </cell>
          <cell r="O1237" t="str">
            <v>ธนาคารประชาชน</v>
          </cell>
          <cell r="S1237" t="str">
            <v>จังหวัดฮอด</v>
          </cell>
          <cell r="T1237" t="str">
            <v>ผบE47</v>
          </cell>
          <cell r="U1237">
            <v>2566</v>
          </cell>
          <cell r="V1237" t="str">
            <v>ผบE308</v>
          </cell>
          <cell r="W1237">
            <v>2566</v>
          </cell>
          <cell r="AA1237">
            <v>18</v>
          </cell>
          <cell r="AB1237">
            <v>4</v>
          </cell>
          <cell r="AC1237">
            <v>2566</v>
          </cell>
          <cell r="BB1237" t="str">
            <v>สืบทรัพย์//รายงานผลการสืบทรัพย์ 11/10/2567</v>
          </cell>
          <cell r="BC1237">
            <v>900</v>
          </cell>
          <cell r="BD1237">
            <v>30</v>
          </cell>
          <cell r="BE1237">
            <v>4</v>
          </cell>
          <cell r="BF1237">
            <v>2568</v>
          </cell>
          <cell r="BG1237">
            <v>0</v>
          </cell>
          <cell r="BH1237" t="str">
            <v>-</v>
          </cell>
          <cell r="BI1237" t="str">
            <v>-</v>
          </cell>
          <cell r="BJ1237" t="str">
            <v>-</v>
          </cell>
          <cell r="BK1237">
            <v>0</v>
          </cell>
          <cell r="BL1237">
            <v>1350</v>
          </cell>
          <cell r="BM1237">
            <v>0</v>
          </cell>
          <cell r="BN1237" t="str">
            <v/>
          </cell>
          <cell r="BO1237" t="str">
            <v/>
          </cell>
          <cell r="BP1237" t="str">
            <v/>
          </cell>
          <cell r="BQ1237" t="str">
            <v>-</v>
          </cell>
          <cell r="BR1237" t="str">
            <v>-</v>
          </cell>
          <cell r="BS1237" t="str">
            <v>-</v>
          </cell>
          <cell r="BT1237" t="str">
            <v>นางสาวมัทนา รินฤาษี</v>
          </cell>
          <cell r="BU1237">
            <v>883165010688</v>
          </cell>
          <cell r="BV1237" t="str">
            <v>1.นางสาวมัทนา   รินฤาษี
2.นางสาวจินตนา  หาญกิจ
3.นางสาวมณฑน์  จิตรทรวง</v>
          </cell>
          <cell r="BW1237" t="str">
            <v>จำเลยที่ 1
จำเลยที่ 2
จำเลยที่ 3</v>
          </cell>
          <cell r="BX1237" t="str">
            <v>1-5016-00014-12-1
3-5099-00698-30-4
3-5006-00172-42-2</v>
          </cell>
          <cell r="BY1237"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7" t="str">
            <v>พบทรัพย์</v>
          </cell>
          <cell r="CC1237" t="str">
            <v>วชิราภรณ์</v>
          </cell>
          <cell r="CL1237">
            <v>243902</v>
          </cell>
          <cell r="CT1237">
            <v>243902</v>
          </cell>
        </row>
        <row r="1238">
          <cell r="B1238">
            <v>2728</v>
          </cell>
          <cell r="C1238">
            <v>1879</v>
          </cell>
          <cell r="D1238">
            <v>3</v>
          </cell>
          <cell r="E1238">
            <v>9</v>
          </cell>
          <cell r="F1238">
            <v>2567</v>
          </cell>
          <cell r="G1238">
            <v>800087953017</v>
          </cell>
          <cell r="H1238" t="str">
            <v>นางสาว</v>
          </cell>
          <cell r="I1238" t="str">
            <v>จิณณพัต</v>
          </cell>
          <cell r="J1238" t="str">
            <v>หล้าซาว</v>
          </cell>
          <cell r="L1238" t="str">
            <v>นิมมานเหมินทร์</v>
          </cell>
          <cell r="M1238" t="str">
            <v>เชียงใหม่ 1</v>
          </cell>
          <cell r="N1238">
            <v>8</v>
          </cell>
          <cell r="O1238" t="str">
            <v>สินเชื่อธนาคารประชาชน,แก้ไขปัญหาหนี้นอกระบบPSAระยะที่2</v>
          </cell>
          <cell r="S1238" t="str">
            <v>แขวงเชียงใหม่</v>
          </cell>
          <cell r="T1238" t="str">
            <v>ผบE8961</v>
          </cell>
          <cell r="U1238">
            <v>2566</v>
          </cell>
          <cell r="V1238" t="str">
            <v>ผบE11110</v>
          </cell>
          <cell r="W1238">
            <v>2566</v>
          </cell>
          <cell r="X1238">
            <v>14</v>
          </cell>
          <cell r="Y1238">
            <v>11</v>
          </cell>
          <cell r="Z1238">
            <v>2566</v>
          </cell>
          <cell r="BB1238" t="str">
            <v>สืบทรัพย์//รายงานผลการสืบทรัพย์ 11/10/2567</v>
          </cell>
          <cell r="BC1238">
            <v>900</v>
          </cell>
          <cell r="BD1238">
            <v>30</v>
          </cell>
          <cell r="BE1238">
            <v>4</v>
          </cell>
          <cell r="BF1238">
            <v>2568</v>
          </cell>
          <cell r="BG1238">
            <v>0</v>
          </cell>
          <cell r="BH1238" t="str">
            <v>-</v>
          </cell>
          <cell r="BI1238" t="str">
            <v>-</v>
          </cell>
          <cell r="BJ1238" t="str">
            <v>-</v>
          </cell>
          <cell r="BK1238">
            <v>0</v>
          </cell>
          <cell r="BL1238">
            <v>1300</v>
          </cell>
          <cell r="BM1238">
            <v>0</v>
          </cell>
          <cell r="BN1238" t="str">
            <v/>
          </cell>
          <cell r="BO1238" t="str">
            <v/>
          </cell>
          <cell r="BP1238" t="str">
            <v/>
          </cell>
          <cell r="BQ1238" t="str">
            <v>-</v>
          </cell>
          <cell r="BR1238" t="str">
            <v>-</v>
          </cell>
          <cell r="BS1238" t="str">
            <v>-</v>
          </cell>
          <cell r="BT1238" t="str">
            <v>นางสาวจิณณพัต หล้าซาว</v>
          </cell>
          <cell r="BU1238" t="str">
            <v>883166010473 , 883166010474</v>
          </cell>
          <cell r="BV1238" t="str">
            <v>1.นางสาวจิณณพัต    หล้าซาว
2.นางสาวพนิดา   มูลรัตน์
3.นางสาวสุพรรณี  นารีเดช</v>
          </cell>
          <cell r="BW1238" t="str">
            <v>จำเลยที่ 1
จำเลยที่ 2
จำเลยที่ 3</v>
          </cell>
          <cell r="BX1238" t="str">
            <v>3-5013-00613-42-4
1-5099-01135-17-0
1-5099-01364-30-6</v>
          </cell>
          <cell r="BY123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8" t="str">
            <v>พบทรัพย์</v>
          </cell>
          <cell r="CC1238" t="str">
            <v>วชิราภรณ์</v>
          </cell>
          <cell r="CL1238">
            <v>243902</v>
          </cell>
          <cell r="CT1238">
            <v>243902</v>
          </cell>
        </row>
        <row r="1239">
          <cell r="B1239">
            <v>2729</v>
          </cell>
          <cell r="C1239">
            <v>1880</v>
          </cell>
          <cell r="D1239">
            <v>3</v>
          </cell>
          <cell r="E1239">
            <v>9</v>
          </cell>
          <cell r="F1239">
            <v>2567</v>
          </cell>
          <cell r="G1239">
            <v>800038281872</v>
          </cell>
          <cell r="H1239" t="str">
            <v>นาง</v>
          </cell>
          <cell r="I1239" t="str">
            <v>คำมา</v>
          </cell>
          <cell r="J1239" t="str">
            <v>ใจวงศ์ศรี</v>
          </cell>
          <cell r="K1239" t="str">
            <v>3-5009-00820-61-6</v>
          </cell>
          <cell r="L1239" t="str">
            <v>ฝาง</v>
          </cell>
          <cell r="M1239" t="str">
            <v>เชียงใหม่ 2</v>
          </cell>
          <cell r="N1239">
            <v>8</v>
          </cell>
          <cell r="O1239" t="str">
            <v>-</v>
          </cell>
          <cell r="P1239" t="str">
            <v>1.บุคคลค้ำประกัน</v>
          </cell>
          <cell r="S1239" t="str">
            <v>จังหวัดฝาง</v>
          </cell>
          <cell r="T1239" t="str">
            <v>ผบE361</v>
          </cell>
          <cell r="U1239">
            <v>2559</v>
          </cell>
          <cell r="V1239" t="str">
            <v>ผบE483</v>
          </cell>
          <cell r="W1239">
            <v>2559</v>
          </cell>
          <cell r="AA1239">
            <v>11</v>
          </cell>
          <cell r="AB1239">
            <v>7</v>
          </cell>
          <cell r="AC1239">
            <v>2559</v>
          </cell>
          <cell r="BB1239" t="str">
            <v>สืบทรัพย์แล้ว รายงานผลสืบ 7/11/2567</v>
          </cell>
          <cell r="BC1239">
            <v>2100</v>
          </cell>
          <cell r="BD1239">
            <v>7</v>
          </cell>
          <cell r="BE1239">
            <v>5</v>
          </cell>
          <cell r="BF1239">
            <v>2568</v>
          </cell>
          <cell r="BG1239">
            <v>0</v>
          </cell>
          <cell r="BH1239" t="str">
            <v>-</v>
          </cell>
          <cell r="BI1239" t="str">
            <v>-</v>
          </cell>
          <cell r="BJ1239" t="str">
            <v>-</v>
          </cell>
          <cell r="BK1239">
            <v>0</v>
          </cell>
          <cell r="BL1239">
            <v>2045</v>
          </cell>
          <cell r="BM1239">
            <v>0</v>
          </cell>
          <cell r="BN1239" t="str">
            <v/>
          </cell>
          <cell r="BO1239" t="str">
            <v/>
          </cell>
          <cell r="BP1239" t="str">
            <v/>
          </cell>
          <cell r="BQ1239" t="str">
            <v>-</v>
          </cell>
          <cell r="BR1239" t="str">
            <v>-</v>
          </cell>
          <cell r="BS1239" t="str">
            <v>-</v>
          </cell>
          <cell r="BT1239" t="str">
            <v>นางคำมา ใจวงศ์ศรี</v>
          </cell>
          <cell r="BU1239">
            <v>0</v>
          </cell>
          <cell r="BV1239"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9" t="str">
            <v xml:space="preserve">จำเลยที่ 1
คู่สมรสจำเลยที่ 1
จำเลยที่ 2
คู่สมรสจำเลยที่ 2
จำเลยที่ 3
จำเลยที่ 4
คู่สมรสจำเลยที่ 4
</v>
          </cell>
          <cell r="BX1239" t="str">
            <v>3-5009-00820-61-6
3-5009-00820-60-8
3-5009-00806-93-1
5-5009-00041-71-1
3-5009-00813-11-3
3-5009-00813-03-2
3-5016-00039-12-9</v>
          </cell>
          <cell r="BY1239"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9" t="str">
            <v>พบทรัพย์</v>
          </cell>
          <cell r="CB1239">
            <v>7</v>
          </cell>
          <cell r="CC1239" t="str">
            <v>นุสบา</v>
          </cell>
          <cell r="CL1239">
            <v>243936</v>
          </cell>
          <cell r="CT1239">
            <v>243936</v>
          </cell>
        </row>
        <row r="1240">
          <cell r="B1240">
            <v>2730</v>
          </cell>
          <cell r="C1240">
            <v>1881</v>
          </cell>
          <cell r="D1240">
            <v>3</v>
          </cell>
          <cell r="E1240">
            <v>9</v>
          </cell>
          <cell r="F1240">
            <v>2567</v>
          </cell>
          <cell r="G1240">
            <v>800103044452</v>
          </cell>
          <cell r="H1240" t="str">
            <v>นาง</v>
          </cell>
          <cell r="I1240" t="str">
            <v>สายทอง</v>
          </cell>
          <cell r="J1240" t="str">
            <v>กองงาม</v>
          </cell>
          <cell r="L1240" t="str">
            <v>บิ๊กซี หางดง</v>
          </cell>
          <cell r="M1240" t="str">
            <v>เชียงใหม่ 3</v>
          </cell>
          <cell r="N1240">
            <v>8</v>
          </cell>
          <cell r="S1240" t="str">
            <v>แขวงเชียงใหม่</v>
          </cell>
          <cell r="T1240" t="str">
            <v>ผบE3208</v>
          </cell>
          <cell r="U1240">
            <v>2567</v>
          </cell>
          <cell r="V1240" t="str">
            <v>ผบE5124</v>
          </cell>
          <cell r="W1240">
            <v>2567</v>
          </cell>
          <cell r="AA1240">
            <v>10</v>
          </cell>
          <cell r="AB1240">
            <v>6</v>
          </cell>
          <cell r="AC1240">
            <v>2567</v>
          </cell>
          <cell r="BB1240" t="str">
            <v>รายงานผลวันที่ 24/09/2567</v>
          </cell>
          <cell r="BC1240" t="str">
            <v/>
          </cell>
          <cell r="BD1240" t="str">
            <v/>
          </cell>
          <cell r="BE1240" t="str">
            <v/>
          </cell>
          <cell r="BF1240" t="str">
            <v/>
          </cell>
          <cell r="BG1240" t="str">
            <v/>
          </cell>
          <cell r="BH1240" t="str">
            <v/>
          </cell>
          <cell r="BI1240" t="str">
            <v/>
          </cell>
          <cell r="BJ1240" t="str">
            <v/>
          </cell>
          <cell r="BK1240" t="str">
            <v/>
          </cell>
          <cell r="BL1240" t="str">
            <v/>
          </cell>
          <cell r="BM1240" t="str">
            <v/>
          </cell>
          <cell r="BN1240" t="str">
            <v/>
          </cell>
          <cell r="BO1240" t="str">
            <v/>
          </cell>
          <cell r="BP1240" t="str">
            <v/>
          </cell>
          <cell r="BQ1240" t="str">
            <v/>
          </cell>
          <cell r="BR1240" t="str">
            <v/>
          </cell>
          <cell r="BS1240" t="str">
            <v/>
          </cell>
          <cell r="BT1240" t="str">
            <v>นางสายทอง กองงาม</v>
          </cell>
          <cell r="BU1240">
            <v>888166010732</v>
          </cell>
          <cell r="BV1240" t="str">
            <v>1.นางสายทอง กองงาม</v>
          </cell>
          <cell r="BW1240" t="str">
            <v xml:space="preserve">จำเลยที่ 1
</v>
          </cell>
          <cell r="BX1240" t="str">
            <v>3-5015-00050-96-2</v>
          </cell>
          <cell r="BY1240" t="str">
            <v>-ไม่พบว่ามีกรรมสิทธิ์ในที่ดิน อ.เมืองเชียงใหม่ จ.เชียงใหม่
-ไม่พบว่ามีกรรมสิทธิ์ในที่ดิน อ.หางดง จ.เชียงใหม่</v>
          </cell>
          <cell r="BZ1240" t="str">
            <v>ไม่พบ</v>
          </cell>
          <cell r="CC1240" t="str">
            <v>ปฏิยุทธ์</v>
          </cell>
        </row>
        <row r="1241">
          <cell r="B1241">
            <v>2731</v>
          </cell>
          <cell r="C1241">
            <v>1882</v>
          </cell>
          <cell r="D1241">
            <v>3</v>
          </cell>
          <cell r="E1241">
            <v>9</v>
          </cell>
          <cell r="F1241">
            <v>2567</v>
          </cell>
          <cell r="G1241">
            <v>800037643395</v>
          </cell>
          <cell r="H1241" t="str">
            <v>นาย</v>
          </cell>
          <cell r="I1241" t="str">
            <v>จิระศักดิ์</v>
          </cell>
          <cell r="J1241" t="str">
            <v>คำสม</v>
          </cell>
          <cell r="K1241" t="str">
            <v>3-5013-00067-83-7</v>
          </cell>
          <cell r="L1241" t="str">
            <v>หนองหอย</v>
          </cell>
          <cell r="M1241" t="str">
            <v>เชียงใหม่ 1</v>
          </cell>
          <cell r="N1241">
            <v>8</v>
          </cell>
          <cell r="O1241" t="str">
            <v>สินเชื่อธนาคารประชาชน</v>
          </cell>
          <cell r="P1241" t="str">
            <v>บุคคลค้ำประกัน</v>
          </cell>
          <cell r="S1241" t="str">
            <v>แขวงเชียงใหม่</v>
          </cell>
          <cell r="T1241" t="str">
            <v>ผบ.2453</v>
          </cell>
          <cell r="U1241">
            <v>2559</v>
          </cell>
          <cell r="V1241" t="str">
            <v>ผบ.3740</v>
          </cell>
          <cell r="W1241">
            <v>2559</v>
          </cell>
          <cell r="AA1241">
            <v>31</v>
          </cell>
          <cell r="AB1241">
            <v>7</v>
          </cell>
          <cell r="AC1241">
            <v>2559</v>
          </cell>
          <cell r="BB1241" t="str">
            <v>//รายงานผลการสืบทรัพย์ 11/10/2567</v>
          </cell>
          <cell r="BC1241">
            <v>1500</v>
          </cell>
          <cell r="BD1241">
            <v>30</v>
          </cell>
          <cell r="BE1241">
            <v>4</v>
          </cell>
          <cell r="BF1241">
            <v>2568</v>
          </cell>
          <cell r="BG1241">
            <v>0</v>
          </cell>
          <cell r="BH1241" t="str">
            <v>-</v>
          </cell>
          <cell r="BI1241" t="str">
            <v>-</v>
          </cell>
          <cell r="BJ1241" t="str">
            <v>-</v>
          </cell>
          <cell r="BK1241">
            <v>0</v>
          </cell>
          <cell r="BL1241">
            <v>740</v>
          </cell>
          <cell r="BM1241">
            <v>0</v>
          </cell>
          <cell r="BN1241" t="str">
            <v/>
          </cell>
          <cell r="BO1241" t="str">
            <v/>
          </cell>
          <cell r="BP1241" t="str">
            <v/>
          </cell>
          <cell r="BQ1241" t="str">
            <v>-</v>
          </cell>
          <cell r="BR1241" t="str">
            <v>-</v>
          </cell>
          <cell r="BS1241" t="str">
            <v>-</v>
          </cell>
          <cell r="BT1241" t="str">
            <v>นายจิระศักดิ์ คำสม</v>
          </cell>
          <cell r="BU1241">
            <v>823558011368</v>
          </cell>
          <cell r="BV1241" t="str">
            <v>1.นายจิระศักดิ์   คำสม
2.นายสามารถ   บุญมาอูป
3.นางสาวเจนจิรา  รินพล
4.นางสาวเจนจิรา  รินพล
5.นายสามารถ   บุญมาอูป</v>
          </cell>
          <cell r="BW1241" t="str">
            <v>จำเลยที่ 1
จำเลยที่ 2
คู่สมรสจำเลยที่ 2
จำเลยที่ 3
คู่สมรสจำเลยที่ 3</v>
          </cell>
          <cell r="BX1241" t="str">
            <v>3-5013-00067-83-7
3-5013-00077-18-2
1-5299-00115-93-1
1-5299-00115-93-1
3-5013-00077-18-2</v>
          </cell>
          <cell r="BY1241"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1" t="str">
            <v>พบทรัพย์</v>
          </cell>
          <cell r="CC1241" t="str">
            <v>วชิราภรณ์</v>
          </cell>
          <cell r="CL1241">
            <v>243902</v>
          </cell>
          <cell r="CM1241">
            <v>244061</v>
          </cell>
          <cell r="CT1241">
            <v>243902</v>
          </cell>
          <cell r="CU1241">
            <v>244061</v>
          </cell>
        </row>
        <row r="1242">
          <cell r="B1242">
            <v>2732</v>
          </cell>
          <cell r="C1242">
            <v>1883</v>
          </cell>
          <cell r="D1242">
            <v>3</v>
          </cell>
          <cell r="E1242">
            <v>9</v>
          </cell>
          <cell r="F1242">
            <v>2567</v>
          </cell>
          <cell r="G1242">
            <v>800049097804</v>
          </cell>
          <cell r="H1242" t="str">
            <v>นาง</v>
          </cell>
          <cell r="I1242" t="str">
            <v>กันย์สินี</v>
          </cell>
          <cell r="J1242" t="str">
            <v>ตั้งจิตสมคิด</v>
          </cell>
          <cell r="K1242" t="str">
            <v>3-5011-00441-19-1</v>
          </cell>
          <cell r="L1242" t="str">
            <v>หนองหอย</v>
          </cell>
          <cell r="M1242" t="str">
            <v>เชียงใหม่ 1</v>
          </cell>
          <cell r="N1242">
            <v>8</v>
          </cell>
          <cell r="O1242" t="str">
            <v>สินเชื่อธนาคารประชาชน</v>
          </cell>
          <cell r="P1242" t="str">
            <v>บุคคลค้ำประกัน</v>
          </cell>
          <cell r="S1242" t="str">
            <v>แขวงเชียงใหม่</v>
          </cell>
          <cell r="T1242" t="str">
            <v>ผบ.2028</v>
          </cell>
          <cell r="U1242">
            <v>2560</v>
          </cell>
          <cell r="V1242" t="str">
            <v>ผบ.9243</v>
          </cell>
          <cell r="W1242">
            <v>2560</v>
          </cell>
          <cell r="AA1242">
            <v>27</v>
          </cell>
          <cell r="AB1242">
            <v>9</v>
          </cell>
          <cell r="AC1242">
            <v>2560</v>
          </cell>
          <cell r="BB1242" t="str">
            <v>//รายงานผลการสืบทรัพย์ 11/10/2567</v>
          </cell>
          <cell r="BC1242">
            <v>1200</v>
          </cell>
          <cell r="BD1242">
            <v>30</v>
          </cell>
          <cell r="BE1242">
            <v>4</v>
          </cell>
          <cell r="BF1242">
            <v>2568</v>
          </cell>
          <cell r="BG1242">
            <v>0</v>
          </cell>
          <cell r="BH1242" t="str">
            <v>-</v>
          </cell>
          <cell r="BI1242" t="str">
            <v>-</v>
          </cell>
          <cell r="BJ1242" t="str">
            <v>-</v>
          </cell>
          <cell r="BK1242">
            <v>0</v>
          </cell>
          <cell r="BL1242">
            <v>545</v>
          </cell>
          <cell r="BM1242">
            <v>0</v>
          </cell>
          <cell r="BN1242" t="str">
            <v/>
          </cell>
          <cell r="BO1242" t="str">
            <v/>
          </cell>
          <cell r="BP1242" t="str">
            <v/>
          </cell>
          <cell r="BQ1242" t="str">
            <v>-</v>
          </cell>
          <cell r="BR1242" t="str">
            <v>-</v>
          </cell>
          <cell r="BS1242" t="str">
            <v>-</v>
          </cell>
          <cell r="BT1242" t="str">
            <v>นางกันย์สินี ตั้งจิตสมคิด</v>
          </cell>
          <cell r="BU1242">
            <v>0</v>
          </cell>
          <cell r="BV1242" t="str">
            <v>1.นางกันย์สินี   ตั้งจิตสมคิด
2.นายฐิติวัจน์   ตั้งจิตสมคิด
3.นางสาวสุรญาพร  ธนะสาร
4.นายภูษิต      ศิริสายัณห์</v>
          </cell>
          <cell r="BW1242" t="str">
            <v>จำเลยที่ 1
คู่สมรสจำเลยที่ 1
จำเลยที่ 2
จำเลยที่ 3</v>
          </cell>
          <cell r="BX1242" t="str">
            <v>3-5011-00441-19-1
3-6697-00066-13-3
1-5099-00569-93-1
3-5099-00707-39-7</v>
          </cell>
          <cell r="BY1242"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2" t="str">
            <v>พบทรัพย์</v>
          </cell>
          <cell r="CC1242" t="str">
            <v>วชิราภรณ์</v>
          </cell>
          <cell r="CL1242">
            <v>243902</v>
          </cell>
          <cell r="CM1242">
            <v>244061</v>
          </cell>
          <cell r="CT1242">
            <v>243902</v>
          </cell>
          <cell r="CU1242">
            <v>244061</v>
          </cell>
        </row>
        <row r="1243">
          <cell r="B1243">
            <v>2733</v>
          </cell>
          <cell r="C1243">
            <v>1884</v>
          </cell>
          <cell r="D1243">
            <v>3</v>
          </cell>
          <cell r="E1243">
            <v>9</v>
          </cell>
          <cell r="F1243">
            <v>2567</v>
          </cell>
          <cell r="G1243">
            <v>800064651089</v>
          </cell>
          <cell r="H1243" t="str">
            <v>นาย</v>
          </cell>
          <cell r="I1243" t="str">
            <v>สมเกียรติ</v>
          </cell>
          <cell r="J1243" t="str">
            <v>ขวดแก้ว</v>
          </cell>
          <cell r="K1243" t="str">
            <v>3-6498-00075-84-3</v>
          </cell>
          <cell r="L1243" t="str">
            <v>หนองหอย</v>
          </cell>
          <cell r="M1243" t="str">
            <v>เชียงใหม่ 1</v>
          </cell>
          <cell r="N1243">
            <v>8</v>
          </cell>
          <cell r="O1243" t="str">
            <v>สินเชื่อธนาคารประชาชน</v>
          </cell>
          <cell r="P1243" t="str">
            <v>บุคคลค้ำประกัน</v>
          </cell>
          <cell r="S1243" t="str">
            <v>แขวงเชียงใหม่</v>
          </cell>
          <cell r="T1243" t="str">
            <v>ผบ.6795</v>
          </cell>
          <cell r="U1243">
            <v>2563</v>
          </cell>
          <cell r="V1243" t="str">
            <v>ผบ.2551</v>
          </cell>
          <cell r="W1243">
            <v>2564</v>
          </cell>
          <cell r="X1243">
            <v>15</v>
          </cell>
          <cell r="Y1243">
            <v>11</v>
          </cell>
          <cell r="Z1243">
            <v>2564</v>
          </cell>
          <cell r="BB1243" t="str">
            <v>สืบทรัพย์  //รายงานผลการสืบทรัพย์ 26/9/2567</v>
          </cell>
          <cell r="BC1243">
            <v>1500</v>
          </cell>
          <cell r="BD1243">
            <v>30</v>
          </cell>
          <cell r="BE1243">
            <v>4</v>
          </cell>
          <cell r="BF1243">
            <v>2568</v>
          </cell>
          <cell r="BG1243">
            <v>0</v>
          </cell>
          <cell r="BH1243" t="str">
            <v>-</v>
          </cell>
          <cell r="BI1243" t="str">
            <v>-</v>
          </cell>
          <cell r="BJ1243" t="str">
            <v>-</v>
          </cell>
          <cell r="BK1243">
            <v>0</v>
          </cell>
          <cell r="BL1243">
            <v>505</v>
          </cell>
          <cell r="BM1243">
            <v>0</v>
          </cell>
          <cell r="BN1243" t="str">
            <v/>
          </cell>
          <cell r="BO1243" t="str">
            <v/>
          </cell>
          <cell r="BP1243" t="str">
            <v/>
          </cell>
          <cell r="BQ1243" t="str">
            <v>-</v>
          </cell>
          <cell r="BR1243" t="str">
            <v>-</v>
          </cell>
          <cell r="BS1243" t="str">
            <v>-</v>
          </cell>
          <cell r="BT1243" t="str">
            <v>นายสมเกียรติ ขวดแก้ว</v>
          </cell>
          <cell r="BU1243">
            <v>883162011130</v>
          </cell>
          <cell r="BV1243" t="str">
            <v xml:space="preserve">1.นายสมเกียรติ    ขวดแก้ว
2.นางสาวศศิวิมล   อนุชนกานน
3.นายมงคล    คั้งคีรี
4.นางสุดารัตน์   คั้งคีรี
5.นายยงยุทธ     ไชยวะรีย์
</v>
          </cell>
          <cell r="BW1243" t="str">
            <v>จำเลยที่ 1
คู่สมรสจำเลยที่ 1
จำเลยที่ 2
คู่สมรสจำเลยที่ 2
จำเลยที่ 3</v>
          </cell>
          <cell r="BX1243" t="str">
            <v>3-6498-00075-84-3
1-5805-00105-74-3
3-5104-00303-66-3
5-5018-01096-25-9
3-4502-00413-03-2</v>
          </cell>
          <cell r="BY1243"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3" t="str">
            <v>ไม่พบ</v>
          </cell>
          <cell r="CC1243" t="str">
            <v>วชิราภรณ์</v>
          </cell>
          <cell r="CL1243">
            <v>243902</v>
          </cell>
          <cell r="CM1243">
            <v>244061</v>
          </cell>
          <cell r="CT1243">
            <v>243902</v>
          </cell>
          <cell r="CU1243">
            <v>244061</v>
          </cell>
        </row>
        <row r="1244">
          <cell r="B1244">
            <v>2734</v>
          </cell>
          <cell r="C1244">
            <v>1885</v>
          </cell>
          <cell r="D1244">
            <v>3</v>
          </cell>
          <cell r="E1244">
            <v>9</v>
          </cell>
          <cell r="F1244">
            <v>2567</v>
          </cell>
          <cell r="G1244">
            <v>800045997833</v>
          </cell>
          <cell r="H1244" t="str">
            <v>นาย</v>
          </cell>
          <cell r="I1244" t="str">
            <v>ธีรเนศ</v>
          </cell>
          <cell r="J1244" t="str">
            <v>ทิพย์โพธา</v>
          </cell>
          <cell r="K1244" t="str">
            <v>3-5099-00929-41-1</v>
          </cell>
          <cell r="L1244" t="str">
            <v>หนองหอย</v>
          </cell>
          <cell r="M1244" t="str">
            <v>เชียงใหม่ 1</v>
          </cell>
          <cell r="N1244">
            <v>8</v>
          </cell>
          <cell r="O1244" t="str">
            <v>สินเชื่อธนาคารประชาชน</v>
          </cell>
          <cell r="P1244" t="str">
            <v>บุคคลค้ำประกัน</v>
          </cell>
          <cell r="S1244" t="str">
            <v>แขวงเชียงใหม่</v>
          </cell>
          <cell r="T1244" t="str">
            <v>ผบ.183</v>
          </cell>
          <cell r="U1244">
            <v>2559</v>
          </cell>
          <cell r="V1244" t="str">
            <v>ผบ.2291</v>
          </cell>
          <cell r="W1244">
            <v>2559</v>
          </cell>
          <cell r="X1244">
            <v>19</v>
          </cell>
          <cell r="Y1244">
            <v>4</v>
          </cell>
          <cell r="Z1244">
            <v>2559</v>
          </cell>
          <cell r="BB1244" t="str">
            <v>สืบทรัพย์ //รายงานผลการสืบทรัพย์ 26/9/2567</v>
          </cell>
          <cell r="BC1244">
            <v>900</v>
          </cell>
          <cell r="BD1244">
            <v>30</v>
          </cell>
          <cell r="BE1244">
            <v>4</v>
          </cell>
          <cell r="BF1244">
            <v>2568</v>
          </cell>
          <cell r="BG1244">
            <v>0</v>
          </cell>
          <cell r="BH1244" t="str">
            <v>-</v>
          </cell>
          <cell r="BI1244" t="str">
            <v>-</v>
          </cell>
          <cell r="BJ1244" t="str">
            <v>-</v>
          </cell>
          <cell r="BK1244">
            <v>0</v>
          </cell>
          <cell r="BL1244">
            <v>275</v>
          </cell>
          <cell r="BM1244">
            <v>0</v>
          </cell>
          <cell r="BN1244" t="str">
            <v/>
          </cell>
          <cell r="BO1244" t="str">
            <v/>
          </cell>
          <cell r="BP1244" t="str">
            <v/>
          </cell>
          <cell r="BQ1244" t="str">
            <v>-</v>
          </cell>
          <cell r="BR1244" t="str">
            <v>-</v>
          </cell>
          <cell r="BS1244" t="str">
            <v>-</v>
          </cell>
          <cell r="BT1244" t="str">
            <v>นายธีรเนศ ทิพย์โพธา</v>
          </cell>
          <cell r="BU1244">
            <v>823558011168</v>
          </cell>
          <cell r="BV1244" t="str">
            <v>1.นายธีรเนศ     ทิพย์โพธา
2.นางสาวอัจฉรา   ตันเกษม
3.นายจักรกิจ     จำรัส</v>
          </cell>
          <cell r="BW1244" t="str">
            <v>จำเลยที่ 1
จำเลยที่ 2
จำเลยที่ 3</v>
          </cell>
          <cell r="BX1244" t="str">
            <v>3-5099-00929-41-1
3-5099-00913-32-9
3-5601-00413-73-1</v>
          </cell>
          <cell r="BY124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4" t="str">
            <v>ไม่พบ</v>
          </cell>
          <cell r="CC1244" t="str">
            <v>วชิราภรณ์</v>
          </cell>
          <cell r="CL1244">
            <v>243902</v>
          </cell>
          <cell r="CT1244">
            <v>243902</v>
          </cell>
        </row>
        <row r="1245">
          <cell r="B1245">
            <v>2735</v>
          </cell>
          <cell r="C1245">
            <v>1886</v>
          </cell>
          <cell r="D1245">
            <v>3</v>
          </cell>
          <cell r="E1245">
            <v>9</v>
          </cell>
          <cell r="F1245">
            <v>2567</v>
          </cell>
          <cell r="G1245">
            <v>800050849739</v>
          </cell>
          <cell r="H1245" t="str">
            <v>นาง</v>
          </cell>
          <cell r="I1245" t="str">
            <v>ประภัสศร</v>
          </cell>
          <cell r="J1245" t="str">
            <v>ดวงเดช</v>
          </cell>
          <cell r="K1245" t="str">
            <v>3-5019-00491-00-1</v>
          </cell>
          <cell r="L1245" t="str">
            <v>หนองหอย</v>
          </cell>
          <cell r="M1245" t="str">
            <v>เชียงใหม่ 1</v>
          </cell>
          <cell r="N1245">
            <v>8</v>
          </cell>
          <cell r="O1245" t="str">
            <v>สินเชื่อธนาคารประชาชน</v>
          </cell>
          <cell r="P1245" t="str">
            <v>บุคคลค้ำประกัน</v>
          </cell>
          <cell r="S1245" t="str">
            <v>แขวงเชียงใหม่</v>
          </cell>
          <cell r="T1245" t="str">
            <v>ผบ.11278</v>
          </cell>
          <cell r="U1245">
            <v>2559</v>
          </cell>
          <cell r="V1245" t="str">
            <v>ผบ.89</v>
          </cell>
          <cell r="W1245">
            <v>2560</v>
          </cell>
          <cell r="X1245">
            <v>17</v>
          </cell>
          <cell r="Y1245">
            <v>1</v>
          </cell>
          <cell r="Z1245">
            <v>2560</v>
          </cell>
          <cell r="BB1245" t="str">
            <v>สืบทรัพย์  //รายงานผลการสืบทรัพย์ 26/9/2567</v>
          </cell>
          <cell r="BC1245">
            <v>1200</v>
          </cell>
          <cell r="BD1245">
            <v>30</v>
          </cell>
          <cell r="BE1245">
            <v>4</v>
          </cell>
          <cell r="BF1245">
            <v>2568</v>
          </cell>
          <cell r="BG1245">
            <v>0</v>
          </cell>
          <cell r="BH1245" t="str">
            <v>-</v>
          </cell>
          <cell r="BI1245" t="str">
            <v>-</v>
          </cell>
          <cell r="BJ1245" t="str">
            <v>-</v>
          </cell>
          <cell r="BK1245">
            <v>0</v>
          </cell>
          <cell r="BL1245">
            <v>350</v>
          </cell>
          <cell r="BM1245">
            <v>0</v>
          </cell>
          <cell r="BN1245" t="str">
            <v/>
          </cell>
          <cell r="BO1245" t="str">
            <v/>
          </cell>
          <cell r="BP1245" t="str">
            <v/>
          </cell>
          <cell r="BQ1245" t="str">
            <v>-</v>
          </cell>
          <cell r="BR1245" t="str">
            <v>-</v>
          </cell>
          <cell r="BS1245" t="str">
            <v>-</v>
          </cell>
          <cell r="BT1245" t="str">
            <v>นางประภัสศร ดวงเดช</v>
          </cell>
          <cell r="BU1245">
            <v>0</v>
          </cell>
          <cell r="BV1245" t="str">
            <v>1.นางประภัสศร    ดวงเดช
2.นางสาวณัฐฐินันท์   สุรินทร์
3.นายพงษ์เทพ     จันตะมะ
4.นางสาวอัมพิกา   ติธรรมา</v>
          </cell>
          <cell r="BW1245" t="str">
            <v>จำเลยที่ 1
จำเลยที่ 2
คู่สมรสจำเลยที่ 2
จำเลยที่ 3</v>
          </cell>
          <cell r="BX1245" t="str">
            <v>3-5019-00491-00-1
1-5099-01445-37-3
1-5005-00074-38-4
.
1-5099-00830-63-0</v>
          </cell>
          <cell r="BY1245"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5" t="str">
            <v>ไม่พบ</v>
          </cell>
          <cell r="CC1245" t="str">
            <v>วชิราภรณ์</v>
          </cell>
          <cell r="CL1245">
            <v>243902</v>
          </cell>
          <cell r="CT1245">
            <v>243902</v>
          </cell>
        </row>
        <row r="1246">
          <cell r="B1246">
            <v>2736</v>
          </cell>
          <cell r="C1246">
            <v>1887</v>
          </cell>
          <cell r="D1246">
            <v>3</v>
          </cell>
          <cell r="E1246">
            <v>9</v>
          </cell>
          <cell r="F1246">
            <v>2567</v>
          </cell>
          <cell r="G1246">
            <v>800027032104</v>
          </cell>
          <cell r="H1246" t="str">
            <v>นาย</v>
          </cell>
          <cell r="I1246" t="str">
            <v>เอกอัษฎาธรฐ์</v>
          </cell>
          <cell r="J1246" t="str">
            <v>สินทร์ทาภาณุกร</v>
          </cell>
          <cell r="K1246" t="str">
            <v>1-5019-00003-04-3</v>
          </cell>
          <cell r="L1246" t="str">
            <v>หนองหอย</v>
          </cell>
          <cell r="M1246" t="str">
            <v>เชียงใหม่ 1</v>
          </cell>
          <cell r="N1246">
            <v>8</v>
          </cell>
          <cell r="O1246" t="str">
            <v>สินเชื่อธนาคารประชาชน</v>
          </cell>
          <cell r="P1246" t="str">
            <v>บุคคลค้ำประกัน</v>
          </cell>
          <cell r="S1246" t="str">
            <v>แขวงเชียงใหม่</v>
          </cell>
          <cell r="T1246" t="str">
            <v>ผบ.2576</v>
          </cell>
          <cell r="U1246">
            <v>2560</v>
          </cell>
          <cell r="V1246" t="str">
            <v>ผบ.4114</v>
          </cell>
          <cell r="W1246">
            <v>2560</v>
          </cell>
          <cell r="X1246">
            <v>4</v>
          </cell>
          <cell r="Y1246">
            <v>7</v>
          </cell>
          <cell r="Z1246">
            <v>2560</v>
          </cell>
          <cell r="BB1246" t="str">
            <v>สืบทรัพย์  //รายงานผลการสืบทรัพย์ 26/9/2567</v>
          </cell>
          <cell r="BC1246">
            <v>600</v>
          </cell>
          <cell r="BD1246">
            <v>30</v>
          </cell>
          <cell r="BE1246">
            <v>4</v>
          </cell>
          <cell r="BF1246">
            <v>2568</v>
          </cell>
          <cell r="BG1246">
            <v>0</v>
          </cell>
          <cell r="BH1246" t="str">
            <v>-</v>
          </cell>
          <cell r="BI1246" t="str">
            <v>-</v>
          </cell>
          <cell r="BJ1246" t="str">
            <v>-</v>
          </cell>
          <cell r="BK1246">
            <v>0</v>
          </cell>
          <cell r="BL1246">
            <v>210</v>
          </cell>
          <cell r="BM1246">
            <v>0</v>
          </cell>
          <cell r="BN1246" t="str">
            <v/>
          </cell>
          <cell r="BO1246" t="str">
            <v/>
          </cell>
          <cell r="BP1246" t="str">
            <v/>
          </cell>
          <cell r="BQ1246" t="str">
            <v>-</v>
          </cell>
          <cell r="BR1246" t="str">
            <v>-</v>
          </cell>
          <cell r="BS1246" t="str">
            <v>-</v>
          </cell>
          <cell r="BT1246" t="str">
            <v>นายเอกอัษฎาธรฐ์ สินทร์ทาภาณุกร</v>
          </cell>
          <cell r="BU1246">
            <v>0</v>
          </cell>
          <cell r="BV1246" t="str">
            <v>1.นายเอกอัษฎาธรฐ์    สินทร์ทาภาณุกร
2.นางสาวอัญชลี      นาเต๋จ๊ะ</v>
          </cell>
          <cell r="BW1246" t="str">
            <v>จำเลยที่ 1
จำเลยที่ 2</v>
          </cell>
          <cell r="BX1246" t="str">
            <v>1-5019-00003-04-3
1-5099-00443-19-9</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6" t="str">
            <v>ไม่พบ</v>
          </cell>
          <cell r="CC1246" t="str">
            <v>วชิราภรณ์</v>
          </cell>
          <cell r="CL1246">
            <v>243902</v>
          </cell>
          <cell r="CT1246">
            <v>243902</v>
          </cell>
        </row>
        <row r="1247">
          <cell r="B1247">
            <v>2737</v>
          </cell>
          <cell r="C1247">
            <v>1888</v>
          </cell>
          <cell r="D1247">
            <v>3</v>
          </cell>
          <cell r="E1247">
            <v>9</v>
          </cell>
          <cell r="F1247">
            <v>2567</v>
          </cell>
          <cell r="G1247">
            <v>800070447654</v>
          </cell>
          <cell r="H1247" t="str">
            <v>นาย</v>
          </cell>
          <cell r="I1247" t="str">
            <v>สิทธิพร</v>
          </cell>
          <cell r="J1247" t="str">
            <v>สันดวงดี</v>
          </cell>
          <cell r="K1247" t="str">
            <v>5-5019-00027-45-0</v>
          </cell>
          <cell r="L1247" t="str">
            <v>หนองหอย</v>
          </cell>
          <cell r="M1247" t="str">
            <v>เชียงใหม่ 1</v>
          </cell>
          <cell r="N1247">
            <v>8</v>
          </cell>
          <cell r="O1247" t="str">
            <v>สินเชื่อธนาคารประชาชน</v>
          </cell>
          <cell r="P1247" t="str">
            <v>บุคคลค้ำประกัน</v>
          </cell>
          <cell r="S1247" t="str">
            <v>แขวงเชียงใหม่</v>
          </cell>
          <cell r="T1247" t="str">
            <v>ผบ.14769</v>
          </cell>
          <cell r="U1247">
            <v>2562</v>
          </cell>
          <cell r="V1247" t="str">
            <v>ผบ.2889</v>
          </cell>
          <cell r="W1247">
            <v>2563</v>
          </cell>
          <cell r="AA1247">
            <v>25</v>
          </cell>
          <cell r="AB1247">
            <v>2</v>
          </cell>
          <cell r="AC1247">
            <v>2563</v>
          </cell>
          <cell r="BB1247" t="str">
            <v>สืบทรัพย์  //รายงานผลการสืบทรัพย์ 26/9/2567</v>
          </cell>
          <cell r="BC1247">
            <v>1200</v>
          </cell>
          <cell r="BD1247">
            <v>30</v>
          </cell>
          <cell r="BE1247">
            <v>4</v>
          </cell>
          <cell r="BF1247">
            <v>2568</v>
          </cell>
          <cell r="BG1247">
            <v>0</v>
          </cell>
          <cell r="BH1247" t="str">
            <v>-</v>
          </cell>
          <cell r="BI1247" t="str">
            <v>-</v>
          </cell>
          <cell r="BJ1247" t="str">
            <v>-</v>
          </cell>
          <cell r="BK1247">
            <v>0</v>
          </cell>
          <cell r="BL1247">
            <v>350</v>
          </cell>
          <cell r="BM1247">
            <v>0</v>
          </cell>
          <cell r="BN1247" t="str">
            <v/>
          </cell>
          <cell r="BO1247" t="str">
            <v/>
          </cell>
          <cell r="BP1247" t="str">
            <v/>
          </cell>
          <cell r="BQ1247" t="str">
            <v>-</v>
          </cell>
          <cell r="BR1247" t="str">
            <v>-</v>
          </cell>
          <cell r="BS1247" t="str">
            <v>-</v>
          </cell>
          <cell r="BT1247" t="str">
            <v>นายสิทธิพร สันดวงดี</v>
          </cell>
          <cell r="BU1247">
            <v>0</v>
          </cell>
          <cell r="BV1247" t="str">
            <v>1.นายสิทธิพร   สันดวงดี
2.นางสุนันท์  สันดวงดี
3.นางสาวนิภาพร    ศรีละคร
4.นายวุฒิชัย    ทิพย์เนตร</v>
          </cell>
          <cell r="BW1247" t="str">
            <v>จำเลยที่ 1
คู่สมรสจำเลยที่ 1
จำเลยที่ 2
จำเลยที่ 3</v>
          </cell>
          <cell r="BX1247" t="str">
            <v>5-5019-00027-45-0
3-7502-00221-02-5 
1-5099-01124-09-7          
3-5406-00009-23-8</v>
          </cell>
          <cell r="BY1247"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7" t="str">
            <v>ไม่พบ</v>
          </cell>
          <cell r="CC1247" t="str">
            <v>วชิราภรณ์</v>
          </cell>
          <cell r="CL1247">
            <v>243902</v>
          </cell>
          <cell r="CT1247">
            <v>243902</v>
          </cell>
        </row>
        <row r="1248">
          <cell r="B1248">
            <v>2738</v>
          </cell>
          <cell r="C1248">
            <v>1889</v>
          </cell>
          <cell r="D1248">
            <v>3</v>
          </cell>
          <cell r="E1248">
            <v>9</v>
          </cell>
          <cell r="F1248">
            <v>2567</v>
          </cell>
          <cell r="G1248">
            <v>800030163987</v>
          </cell>
          <cell r="H1248" t="str">
            <v>นางสาว</v>
          </cell>
          <cell r="I1248" t="str">
            <v>สาวิณี</v>
          </cell>
          <cell r="J1248" t="str">
            <v>ปู่เงิน</v>
          </cell>
          <cell r="K1248" t="str">
            <v>1-5105-00043-93-4</v>
          </cell>
          <cell r="L1248" t="str">
            <v>หนองหอย</v>
          </cell>
          <cell r="M1248" t="str">
            <v>เชียงใหม่ 1</v>
          </cell>
          <cell r="N1248">
            <v>8</v>
          </cell>
          <cell r="O1248" t="str">
            <v>สินเชื่อสวัสดิการ</v>
          </cell>
          <cell r="P1248" t="str">
            <v>1.บุคคลค้ำประกัน</v>
          </cell>
          <cell r="S1248" t="str">
            <v>จังหวัดลำพูน</v>
          </cell>
          <cell r="T1248" t="str">
            <v>ผบ.1248</v>
          </cell>
          <cell r="U1248">
            <v>2563</v>
          </cell>
          <cell r="V1248" t="str">
            <v>ผบ.1915</v>
          </cell>
          <cell r="W1248">
            <v>2563</v>
          </cell>
          <cell r="X1248">
            <v>17</v>
          </cell>
          <cell r="Y1248">
            <v>8</v>
          </cell>
          <cell r="Z1248">
            <v>2563</v>
          </cell>
          <cell r="BB1248" t="str">
            <v>สืบทรัพย์  //รายงานผลการสืบทรัพย์ 26/9/2567</v>
          </cell>
          <cell r="BC1248">
            <v>1200</v>
          </cell>
          <cell r="BD1248">
            <v>30</v>
          </cell>
          <cell r="BE1248">
            <v>4</v>
          </cell>
          <cell r="BF1248">
            <v>2568</v>
          </cell>
          <cell r="BG1248">
            <v>0</v>
          </cell>
          <cell r="BH1248" t="str">
            <v>-</v>
          </cell>
          <cell r="BI1248" t="str">
            <v>-</v>
          </cell>
          <cell r="BJ1248" t="str">
            <v>-</v>
          </cell>
          <cell r="BK1248">
            <v>0</v>
          </cell>
          <cell r="BL1248">
            <v>450</v>
          </cell>
          <cell r="BM1248">
            <v>0</v>
          </cell>
          <cell r="BN1248" t="str">
            <v/>
          </cell>
          <cell r="BO1248" t="str">
            <v/>
          </cell>
          <cell r="BP1248" t="str">
            <v/>
          </cell>
          <cell r="BQ1248" t="str">
            <v>-</v>
          </cell>
          <cell r="BR1248" t="str">
            <v>-</v>
          </cell>
          <cell r="BS1248" t="str">
            <v>-</v>
          </cell>
          <cell r="BT1248" t="str">
            <v>นางสาวสาวิณี ปู่เงิน</v>
          </cell>
          <cell r="BU1248">
            <v>0</v>
          </cell>
          <cell r="BV1248" t="str">
            <v>1.นางสาวสาวิณี   ปู่เงิน
2.นางสาวปุณยนุช     มหาวิทิกุล
3.นายอุดมศักดิ์   อรุณศิงขริน
4.นางสาวกันทิมา     อารีรักษ์</v>
          </cell>
          <cell r="BW1248" t="str">
            <v>จำเลยที่ 1
จำเลยที่ 2
คู่สมรสจำเลยที่ 2
จำเลยที่ 3</v>
          </cell>
          <cell r="BX1248" t="str">
            <v>1-5105-00043-93-4
8-5703-84016-89-9
1-5508-00003-81-4
1-9098-00370-53-6</v>
          </cell>
          <cell r="BY1248"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8" t="str">
            <v>ไม่พบ</v>
          </cell>
          <cell r="CC1248" t="str">
            <v>วชิราภรณ์</v>
          </cell>
          <cell r="CL1248">
            <v>243902</v>
          </cell>
          <cell r="CT1248">
            <v>243902</v>
          </cell>
        </row>
        <row r="1249">
          <cell r="B1249">
            <v>2739</v>
          </cell>
          <cell r="C1249">
            <v>1890</v>
          </cell>
          <cell r="G1249">
            <v>800032352794</v>
          </cell>
          <cell r="H1249" t="str">
            <v>นาย</v>
          </cell>
          <cell r="I1249" t="str">
            <v>รชานนท์</v>
          </cell>
          <cell r="J1249" t="str">
            <v>ทรายปัน</v>
          </cell>
          <cell r="L1249" t="str">
            <v>ถนนทิพย์เนตร</v>
          </cell>
          <cell r="M1249" t="str">
            <v>เชียงใหม่ 1</v>
          </cell>
          <cell r="N1249">
            <v>8</v>
          </cell>
          <cell r="O1249" t="str">
            <v>สินเชื่อธนาคารประชาชน</v>
          </cell>
          <cell r="P1249" t="str">
            <v>1.บุคคลค้ำประกัน</v>
          </cell>
          <cell r="Q1249">
            <v>42402</v>
          </cell>
          <cell r="R1249">
            <v>34456.6</v>
          </cell>
          <cell r="S1249" t="str">
            <v>แขวงเชียงใหม่</v>
          </cell>
          <cell r="T1249" t="str">
            <v>ผบE381</v>
          </cell>
          <cell r="U1249">
            <v>2566</v>
          </cell>
          <cell r="V1249" t="str">
            <v>ผบE3173</v>
          </cell>
          <cell r="W1249">
            <v>2566</v>
          </cell>
          <cell r="AA1249">
            <v>15</v>
          </cell>
          <cell r="AB1249">
            <v>5</v>
          </cell>
          <cell r="AC1249">
            <v>2566</v>
          </cell>
          <cell r="BB1249" t="str">
            <v>รายงานผลสืบทรัพย์ 8/11/2567</v>
          </cell>
          <cell r="BC1249">
            <v>900</v>
          </cell>
          <cell r="BD1249">
            <v>30</v>
          </cell>
          <cell r="BE1249">
            <v>4</v>
          </cell>
          <cell r="BF1249">
            <v>2568</v>
          </cell>
          <cell r="BG1249">
            <v>0</v>
          </cell>
          <cell r="BH1249" t="str">
            <v>-</v>
          </cell>
          <cell r="BI1249" t="str">
            <v>-</v>
          </cell>
          <cell r="BJ1249" t="str">
            <v>-</v>
          </cell>
          <cell r="BK1249">
            <v>0</v>
          </cell>
          <cell r="BL1249">
            <v>255</v>
          </cell>
          <cell r="BM1249">
            <v>0</v>
          </cell>
          <cell r="BN1249" t="str">
            <v/>
          </cell>
          <cell r="BO1249" t="str">
            <v/>
          </cell>
          <cell r="BP1249" t="str">
            <v/>
          </cell>
          <cell r="BQ1249" t="str">
            <v>-</v>
          </cell>
          <cell r="BR1249" t="str">
            <v>-</v>
          </cell>
          <cell r="BS1249" t="str">
            <v>-</v>
          </cell>
          <cell r="BT1249" t="str">
            <v>นายรชานนท์ ทรายปัน</v>
          </cell>
          <cell r="BU1249">
            <v>883162012409</v>
          </cell>
          <cell r="BV1249" t="str">
            <v>1.นายรชานนท์   ทรายปัน
2.นางสาวมฆารุจา     อินทวิวัฒน์
3.นางจรรยรักษ์   คำพวง</v>
          </cell>
          <cell r="BW1249" t="str">
            <v>จำเลยที่ 1
คู่สมรสจำเลยที่ 1
จำเลยที่ 3</v>
          </cell>
          <cell r="BX1249" t="str">
            <v>3-5707-00531-70-0
3-5803-00127-16-2
3-5099-00157-88-5</v>
          </cell>
          <cell r="BY12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9" t="str">
            <v>ไม่พบทรัพย์</v>
          </cell>
          <cell r="CC1249" t="str">
            <v>วชิราภรณ์</v>
          </cell>
        </row>
        <row r="1250">
          <cell r="B1250">
            <v>2740</v>
          </cell>
          <cell r="C1250">
            <v>1891</v>
          </cell>
          <cell r="G1250">
            <v>800085895145</v>
          </cell>
          <cell r="H1250" t="str">
            <v>นาง</v>
          </cell>
          <cell r="I1250" t="str">
            <v>มัลลิกา</v>
          </cell>
          <cell r="J1250" t="str">
            <v>วรรณ์สว่าง</v>
          </cell>
          <cell r="L1250" t="str">
            <v>เชียงใหม่</v>
          </cell>
          <cell r="M1250" t="str">
            <v>เชียงใหม่ 1</v>
          </cell>
          <cell r="N1250">
            <v>8</v>
          </cell>
          <cell r="O1250" t="str">
            <v>สินเชื่อธนาคารประชาชน</v>
          </cell>
          <cell r="Q1250">
            <v>144654.1</v>
          </cell>
          <cell r="R1250">
            <v>38129.519999999997</v>
          </cell>
          <cell r="S1250" t="str">
            <v>จังหวัดเทิง</v>
          </cell>
          <cell r="T1250" t="str">
            <v>ผบE537</v>
          </cell>
          <cell r="U1250">
            <v>2566</v>
          </cell>
          <cell r="V1250" t="str">
            <v>ผบE1172</v>
          </cell>
          <cell r="W1250">
            <v>2566</v>
          </cell>
          <cell r="AA1250">
            <v>24</v>
          </cell>
          <cell r="AB1250">
            <v>7</v>
          </cell>
          <cell r="AC1250">
            <v>2566</v>
          </cell>
          <cell r="BB1250" t="str">
            <v>รายงานสืบทรัพย์ 14/11/2567</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นางมัลลิกา วรรณ์สว่าง</v>
          </cell>
          <cell r="BU1250">
            <v>883165011057</v>
          </cell>
          <cell r="BV1250" t="str">
            <v>1.นางมัลลิกา วรรณสว่าง
2.นายนิกร วรรณ์สว่าง</v>
          </cell>
          <cell r="BW1250" t="str">
            <v>จำเลย
คู่สมรสจำเลย</v>
          </cell>
          <cell r="BX1250" t="str">
            <v>3-5704-00832-06-2
3-5706-00112-27-6</v>
          </cell>
          <cell r="BY1250"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0" t="str">
            <v>ไม่พบ</v>
          </cell>
          <cell r="CC1250" t="str">
            <v>ปฏิยุทธ์</v>
          </cell>
        </row>
        <row r="1251">
          <cell r="B1251">
            <v>2741</v>
          </cell>
          <cell r="C1251">
            <v>1892</v>
          </cell>
          <cell r="G1251">
            <v>800097398732</v>
          </cell>
          <cell r="H1251" t="str">
            <v>นางสาว</v>
          </cell>
          <cell r="I1251" t="str">
            <v>ชวพรรณ</v>
          </cell>
          <cell r="J1251" t="str">
            <v>วงศ์ศาลา</v>
          </cell>
          <cell r="K1251" t="str">
            <v>1-5099-00022-30-4</v>
          </cell>
          <cell r="L1251" t="str">
            <v>เทสโก้โลตัส คำเที่ยง</v>
          </cell>
          <cell r="M1251" t="str">
            <v>เชียงใหม่ 1</v>
          </cell>
          <cell r="N1251">
            <v>8</v>
          </cell>
          <cell r="O1251" t="str">
            <v>สินเชื่อธนาคารประชาชน</v>
          </cell>
          <cell r="P1251" t="str">
            <v>1.บุคคลค้ำประกัน</v>
          </cell>
          <cell r="Q1251">
            <v>170600.98</v>
          </cell>
          <cell r="R1251">
            <v>40324.65</v>
          </cell>
          <cell r="S1251" t="str">
            <v>แขวงเชียงใหม่</v>
          </cell>
          <cell r="T1251" t="str">
            <v>ผบE2733</v>
          </cell>
          <cell r="U1251">
            <v>2566</v>
          </cell>
          <cell r="V1251" t="str">
            <v>ผบE4405</v>
          </cell>
          <cell r="W1251">
            <v>2566</v>
          </cell>
          <cell r="AA1251">
            <v>12</v>
          </cell>
          <cell r="AB1251">
            <v>6</v>
          </cell>
          <cell r="AC1251">
            <v>2566</v>
          </cell>
          <cell r="BB1251" t="str">
            <v>สืบแล้ว รายงานผลสืบ 16/1/2568</v>
          </cell>
          <cell r="BC1251">
            <v>600</v>
          </cell>
          <cell r="BD1251">
            <v>23</v>
          </cell>
          <cell r="BE1251">
            <v>5</v>
          </cell>
          <cell r="BF1251">
            <v>2568</v>
          </cell>
          <cell r="BG1251">
            <v>0</v>
          </cell>
          <cell r="BH1251" t="str">
            <v>-</v>
          </cell>
          <cell r="BI1251" t="str">
            <v>-</v>
          </cell>
          <cell r="BJ1251" t="str">
            <v>-</v>
          </cell>
          <cell r="BK1251">
            <v>0</v>
          </cell>
          <cell r="BL1251">
            <v>170</v>
          </cell>
          <cell r="BM1251">
            <v>0</v>
          </cell>
          <cell r="BN1251" t="str">
            <v/>
          </cell>
          <cell r="BO1251" t="str">
            <v/>
          </cell>
          <cell r="BP1251" t="str">
            <v/>
          </cell>
          <cell r="BQ1251" t="str">
            <v>-</v>
          </cell>
          <cell r="BR1251" t="str">
            <v>-</v>
          </cell>
          <cell r="BS1251" t="str">
            <v>-</v>
          </cell>
          <cell r="BT1251" t="str">
            <v>นางสาวชวพรรณ วงศ์ศาลา</v>
          </cell>
          <cell r="BU1251">
            <v>883166010002</v>
          </cell>
          <cell r="BV1251" t="str">
            <v>1.นางสาวชวพรรณ  วงศ์ศาลา
2.นางสาวธิติกาญจน์  วงศ์ศาลา</v>
          </cell>
          <cell r="BW1251" t="str">
            <v>จำเลยที่ 1
จำเลยที่ 2</v>
          </cell>
          <cell r="BX1251" t="str">
            <v>1-5099-00022-30-4
3-5099-00983-81-5</v>
          </cell>
          <cell r="BY1251"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1" t="str">
            <v>ไม่พบ</v>
          </cell>
          <cell r="CB1251">
            <v>2</v>
          </cell>
          <cell r="CC1251" t="str">
            <v>นุสบา</v>
          </cell>
        </row>
        <row r="1252">
          <cell r="B1252">
            <v>2742</v>
          </cell>
          <cell r="C1252">
            <v>1882</v>
          </cell>
          <cell r="G1252">
            <v>800098194239</v>
          </cell>
          <cell r="H1252" t="str">
            <v>นางสาว</v>
          </cell>
          <cell r="I1252" t="str">
            <v>สุภาภรณ์</v>
          </cell>
          <cell r="J1252" t="str">
            <v>พันหาญ</v>
          </cell>
          <cell r="L1252" t="str">
            <v>หนองหอย</v>
          </cell>
          <cell r="M1252" t="str">
            <v>เชียงใหม่ 1</v>
          </cell>
          <cell r="N1252">
            <v>8</v>
          </cell>
          <cell r="O1252" t="str">
            <v>สินเชื่อธนาคารประชาชน</v>
          </cell>
          <cell r="P1252" t="str">
            <v>1.บุคคลค้ำประกัน</v>
          </cell>
          <cell r="Q1252">
            <v>170060</v>
          </cell>
          <cell r="R1252">
            <v>52862.97</v>
          </cell>
          <cell r="S1252" t="str">
            <v>จังหวัดฮอด</v>
          </cell>
          <cell r="T1252" t="str">
            <v>ผบE372</v>
          </cell>
          <cell r="U1252">
            <v>2566</v>
          </cell>
          <cell r="V1252" t="str">
            <v>ผบE695</v>
          </cell>
          <cell r="W1252">
            <v>2566</v>
          </cell>
          <cell r="AA1252">
            <v>28</v>
          </cell>
          <cell r="AB1252">
            <v>6</v>
          </cell>
          <cell r="AC1252">
            <v>2566</v>
          </cell>
          <cell r="BB1252" t="str">
            <v>สืบทรัพย์//รายงานผลการสืบทรัพย์ 11/10/2567</v>
          </cell>
          <cell r="BC1252">
            <v>600</v>
          </cell>
          <cell r="BD1252">
            <v>30</v>
          </cell>
          <cell r="BE1252">
            <v>4</v>
          </cell>
          <cell r="BF1252">
            <v>2568</v>
          </cell>
          <cell r="BG1252">
            <v>0</v>
          </cell>
          <cell r="BH1252" t="str">
            <v>-</v>
          </cell>
          <cell r="BI1252" t="str">
            <v>-</v>
          </cell>
          <cell r="BJ1252" t="str">
            <v>-</v>
          </cell>
          <cell r="BK1252">
            <v>0</v>
          </cell>
          <cell r="BL1252">
            <v>395</v>
          </cell>
          <cell r="BM1252">
            <v>0</v>
          </cell>
          <cell r="BN1252" t="str">
            <v/>
          </cell>
          <cell r="BO1252" t="str">
            <v/>
          </cell>
          <cell r="BP1252" t="str">
            <v/>
          </cell>
          <cell r="BQ1252" t="str">
            <v>-</v>
          </cell>
          <cell r="BR1252" t="str">
            <v>-</v>
          </cell>
          <cell r="BS1252" t="str">
            <v>-</v>
          </cell>
          <cell r="BT1252" t="str">
            <v>นางสาวสุภาภรณ์ พันหาญ</v>
          </cell>
          <cell r="BU1252">
            <v>883166010006</v>
          </cell>
          <cell r="BV1252" t="str">
            <v>1.นางสาวสุภาภรณ์  พันหาญ
2.นางสาวพิมพารัตน์     ขัติยศ</v>
          </cell>
          <cell r="BW1252" t="str">
            <v>จำเลยที่ 1
จำเลยที่ 2</v>
          </cell>
          <cell r="BX1252" t="str">
            <v>1-5099-01024-02-5
1-5602-00069-88-1</v>
          </cell>
          <cell r="BY125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2" t="str">
            <v>พบทรัพย์</v>
          </cell>
          <cell r="CC1252" t="str">
            <v>วชิราภรณ์</v>
          </cell>
          <cell r="CL1252">
            <v>243910</v>
          </cell>
          <cell r="CM1252">
            <v>244061</v>
          </cell>
          <cell r="CT1252">
            <v>243910</v>
          </cell>
          <cell r="CU1252">
            <v>244061</v>
          </cell>
        </row>
        <row r="1253">
          <cell r="B1253">
            <v>2743</v>
          </cell>
          <cell r="C1253">
            <v>1894</v>
          </cell>
          <cell r="G1253">
            <v>800115598610</v>
          </cell>
          <cell r="H1253" t="str">
            <v>นางสาว</v>
          </cell>
          <cell r="I1253" t="str">
            <v xml:space="preserve">พชรมณฑ์ </v>
          </cell>
          <cell r="J1253" t="str">
            <v>วงศ์ศิริฉัตร</v>
          </cell>
          <cell r="K1253" t="str">
            <v>3-5299-00364-19-8</v>
          </cell>
          <cell r="L1253" t="str">
            <v>เชียงใหม่</v>
          </cell>
          <cell r="M1253" t="str">
            <v>เชียงใหม่ 1</v>
          </cell>
          <cell r="N1253">
            <v>8</v>
          </cell>
          <cell r="O1253" t="str">
            <v>สินเชื่อธนาคารประชาชน</v>
          </cell>
          <cell r="P1253" t="str">
            <v>1.บุคคลค้ำประกัน</v>
          </cell>
          <cell r="Q1253">
            <v>112836</v>
          </cell>
          <cell r="R1253">
            <v>29694.99</v>
          </cell>
          <cell r="S1253" t="str">
            <v>แขวงเชียงใหม่</v>
          </cell>
          <cell r="T1253" t="str">
            <v>ผบE5195</v>
          </cell>
          <cell r="U1253">
            <v>2567</v>
          </cell>
          <cell r="V1253" t="str">
            <v>ผบE7040</v>
          </cell>
          <cell r="W1253">
            <v>2567</v>
          </cell>
          <cell r="X1253">
            <v>2</v>
          </cell>
          <cell r="Y1253">
            <v>8</v>
          </cell>
          <cell r="Z1253">
            <v>2567</v>
          </cell>
          <cell r="BB1253" t="str">
            <v>รายงาน 16/12/2567</v>
          </cell>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นางสาวพชรมณฑ์  วงศ์ศิริฉัตร</v>
          </cell>
          <cell r="BU1253">
            <v>883166010010</v>
          </cell>
          <cell r="BV1253" t="str">
            <v>1.นางสาววรรณพร วงศ์ศิริฉัตร
2.นางสาวพิมพ์ภา ใจน้อย</v>
          </cell>
          <cell r="BW1253" t="str">
            <v>จำเลยที่ 1
จำเลยที่ 2</v>
          </cell>
          <cell r="BX1253" t="str">
            <v>3-5299-00364-19-8
3-5005-0021045-4</v>
          </cell>
          <cell r="BY1253"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3" t="str">
            <v>พบ</v>
          </cell>
          <cell r="CC1253" t="str">
            <v>ปฏิยุทธ์</v>
          </cell>
        </row>
        <row r="1254">
          <cell r="B1254">
            <v>2744</v>
          </cell>
          <cell r="C1254">
            <v>1895</v>
          </cell>
          <cell r="G1254">
            <v>800089561628</v>
          </cell>
          <cell r="H1254" t="str">
            <v>นาย</v>
          </cell>
          <cell r="I1254" t="str">
            <v>ปยุต</v>
          </cell>
          <cell r="J1254" t="str">
            <v>สสิทธินันท์</v>
          </cell>
          <cell r="K1254" t="str">
            <v>3-1005-03085-68-9</v>
          </cell>
          <cell r="L1254" t="str">
            <v>เชียงใหม่</v>
          </cell>
          <cell r="M1254" t="str">
            <v>เชียงใหม่ 1</v>
          </cell>
          <cell r="N1254">
            <v>8</v>
          </cell>
          <cell r="O1254" t="str">
            <v>สินเชื่อแก้ไขปัญหาหนี้นอกระบบPASระยะที่2, สินเชื่อธนาคารประชาชน</v>
          </cell>
          <cell r="P1254" t="str">
            <v>1.บุคคลค้ำประกัน</v>
          </cell>
          <cell r="S1254" t="str">
            <v>แขวงเชียงใหม่</v>
          </cell>
          <cell r="T1254" t="str">
            <v>ผบE5788</v>
          </cell>
          <cell r="U1254">
            <v>2567</v>
          </cell>
          <cell r="X1254">
            <v>26</v>
          </cell>
          <cell r="Y1254">
            <v>8</v>
          </cell>
          <cell r="Z1254">
            <v>2567</v>
          </cell>
          <cell r="BB1254" t="str">
            <v>รายงาน 16/12/2567</v>
          </cell>
          <cell r="BC1254" t="str">
            <v/>
          </cell>
          <cell r="BD1254" t="str">
            <v/>
          </cell>
          <cell r="BE1254" t="str">
            <v/>
          </cell>
          <cell r="BF1254" t="str">
            <v/>
          </cell>
          <cell r="BG1254" t="str">
            <v/>
          </cell>
          <cell r="BH1254" t="str">
            <v/>
          </cell>
          <cell r="BI1254" t="str">
            <v/>
          </cell>
          <cell r="BJ1254" t="str">
            <v/>
          </cell>
          <cell r="BK1254" t="str">
            <v/>
          </cell>
          <cell r="BL1254" t="str">
            <v/>
          </cell>
          <cell r="BM1254" t="str">
            <v/>
          </cell>
          <cell r="BN1254" t="str">
            <v/>
          </cell>
          <cell r="BO1254" t="str">
            <v/>
          </cell>
          <cell r="BP1254" t="str">
            <v/>
          </cell>
          <cell r="BQ1254" t="str">
            <v/>
          </cell>
          <cell r="BR1254" t="str">
            <v/>
          </cell>
          <cell r="BS1254" t="str">
            <v/>
          </cell>
          <cell r="BT1254" t="str">
            <v>นายปยุต สสิทธินันท์</v>
          </cell>
          <cell r="BU1254" t="str">
            <v>883166010417,
883166010418</v>
          </cell>
          <cell r="BV1254" t="str">
            <v>1.นายปยุต สสิทธินันท์
2.นางสาวปาริชาติ ศิริวัฒนปรีชา
3.นางสาวนันทนัช สุสิทธินันท์</v>
          </cell>
          <cell r="BW1254" t="str">
            <v>จำเลยที่ 1
จำเลยที่ 2
จำเลยที่ 3</v>
          </cell>
          <cell r="BX1254" t="str">
            <v>3-1005-03085-68-9
3-5099-01424-49-6
1-1999-00592-63-5</v>
          </cell>
          <cell r="BY125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4" t="str">
            <v>พบ</v>
          </cell>
          <cell r="CC1254" t="str">
            <v>ปฏิยุทธ์</v>
          </cell>
        </row>
        <row r="1255">
          <cell r="B1255">
            <v>2745</v>
          </cell>
          <cell r="C1255">
            <v>1896</v>
          </cell>
          <cell r="G1255">
            <v>800097493756</v>
          </cell>
          <cell r="H1255" t="str">
            <v>นาย</v>
          </cell>
          <cell r="I1255" t="str">
            <v>สนธยา</v>
          </cell>
          <cell r="J1255" t="str">
            <v>ไชยมาลา</v>
          </cell>
          <cell r="K1255" t="str">
            <v>3-1021-01487-77-6</v>
          </cell>
          <cell r="L1255" t="str">
            <v>ถนนทิพย์เนตร</v>
          </cell>
          <cell r="M1255" t="str">
            <v>เชียงใหม่ 1</v>
          </cell>
          <cell r="N1255">
            <v>8</v>
          </cell>
          <cell r="O1255" t="str">
            <v>สินเชื่อธนาคารประชาชน</v>
          </cell>
          <cell r="P1255" t="str">
            <v>1.บุคคลค้ำประกัน</v>
          </cell>
          <cell r="Q1255">
            <v>84021</v>
          </cell>
          <cell r="R1255">
            <v>26791.56</v>
          </cell>
          <cell r="S1255" t="str">
            <v>แขวงเชียงใหม่</v>
          </cell>
          <cell r="T1255" t="str">
            <v>ผบE2917</v>
          </cell>
          <cell r="U1255">
            <v>2567</v>
          </cell>
          <cell r="V1255" t="str">
            <v>ผบE5968</v>
          </cell>
          <cell r="W1255">
            <v>2567</v>
          </cell>
          <cell r="AA1255">
            <v>1</v>
          </cell>
          <cell r="AB1255">
            <v>7</v>
          </cell>
          <cell r="AC1255">
            <v>2567</v>
          </cell>
          <cell r="BB1255" t="str">
            <v>รายงานผลสืบทรัพย์ 8/11/2567</v>
          </cell>
          <cell r="BC1255">
            <v>1200</v>
          </cell>
          <cell r="BD1255">
            <v>30</v>
          </cell>
          <cell r="BE1255">
            <v>4</v>
          </cell>
          <cell r="BF1255">
            <v>2568</v>
          </cell>
          <cell r="BG1255">
            <v>0</v>
          </cell>
          <cell r="BH1255" t="str">
            <v>-</v>
          </cell>
          <cell r="BI1255" t="str">
            <v>-</v>
          </cell>
          <cell r="BJ1255" t="str">
            <v>-</v>
          </cell>
          <cell r="BK1255">
            <v>0</v>
          </cell>
          <cell r="BL1255">
            <v>410</v>
          </cell>
          <cell r="BM1255">
            <v>0</v>
          </cell>
          <cell r="BN1255" t="str">
            <v/>
          </cell>
          <cell r="BO1255" t="str">
            <v/>
          </cell>
          <cell r="BP1255" t="str">
            <v/>
          </cell>
          <cell r="BQ1255" t="str">
            <v>-</v>
          </cell>
          <cell r="BR1255" t="str">
            <v>-</v>
          </cell>
          <cell r="BS1255" t="str">
            <v>-</v>
          </cell>
          <cell r="BT1255" t="str">
            <v>นายสนธยา ไชยมาลา</v>
          </cell>
          <cell r="BU1255">
            <v>883166010720</v>
          </cell>
          <cell r="BV1255" t="str">
            <v>1.นายสนธยา   ไชยมาลา
2.นายอนุกูล   วงศ์อรัญ
3.นายเกียรติภูมิ     พิพัฒรัตนกุล
4.นางสาวเกดรวีณ์    พิพัฒรัตนกุล</v>
          </cell>
          <cell r="BW1255" t="str">
            <v>จำเลยที่ 1
จำเลยที่ 2
จำเลยที่ 3
คู่สมรสจำเลยที่ 3</v>
          </cell>
          <cell r="BX1255" t="str">
            <v>3-1021-01487-77-6
1-5099-00261-79-1
8-5004-76023-24-7
8-5801-76002-72-4</v>
          </cell>
          <cell r="BY12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5" t="str">
            <v>ไม่พบทรัพย์</v>
          </cell>
          <cell r="CC1255" t="str">
            <v>วชิราภรณ์</v>
          </cell>
        </row>
        <row r="1256">
          <cell r="B1256">
            <v>2746</v>
          </cell>
          <cell r="C1256">
            <v>1897</v>
          </cell>
          <cell r="G1256">
            <v>800095084730</v>
          </cell>
          <cell r="H1256" t="str">
            <v>นางสาว</v>
          </cell>
          <cell r="I1256" t="str">
            <v>พัชรี</v>
          </cell>
          <cell r="J1256" t="str">
            <v>ศรีวิชัย</v>
          </cell>
          <cell r="K1256" t="str">
            <v>1-5099-01037-70-4</v>
          </cell>
          <cell r="L1256" t="str">
            <v>ถนนทิพย์เนตร</v>
          </cell>
          <cell r="M1256" t="str">
            <v>เชียงใหม่ 1</v>
          </cell>
          <cell r="N1256">
            <v>8</v>
          </cell>
          <cell r="O1256" t="str">
            <v>ธนาคารประชาชน</v>
          </cell>
          <cell r="P1256" t="str">
            <v>1.บุคคลค้ำประกัน</v>
          </cell>
          <cell r="Q1256">
            <v>109685.41</v>
          </cell>
          <cell r="R1256">
            <v>22413.4</v>
          </cell>
          <cell r="S1256" t="str">
            <v>จังหวัดลำพูน</v>
          </cell>
          <cell r="T1256" t="str">
            <v>ผบE2187</v>
          </cell>
          <cell r="U1256">
            <v>2567</v>
          </cell>
          <cell r="V1256" t="str">
            <v>ผบE3107</v>
          </cell>
          <cell r="W1256">
            <v>2567</v>
          </cell>
          <cell r="X1256">
            <v>5</v>
          </cell>
          <cell r="Y1256">
            <v>8</v>
          </cell>
          <cell r="Z1256">
            <v>2567</v>
          </cell>
          <cell r="BB1256" t="str">
            <v>รายงานผลสืบทรัพย์ 8/11/2567</v>
          </cell>
          <cell r="BC1256">
            <v>600</v>
          </cell>
          <cell r="BD1256">
            <v>4</v>
          </cell>
          <cell r="BE1256">
            <v>4</v>
          </cell>
          <cell r="BF1256">
            <v>2568</v>
          </cell>
          <cell r="BG1256">
            <v>0</v>
          </cell>
          <cell r="BH1256" t="str">
            <v>-</v>
          </cell>
          <cell r="BI1256" t="str">
            <v>-</v>
          </cell>
          <cell r="BJ1256" t="str">
            <v>-</v>
          </cell>
          <cell r="BK1256">
            <v>0</v>
          </cell>
          <cell r="BL1256">
            <v>230</v>
          </cell>
          <cell r="BM1256">
            <v>0</v>
          </cell>
          <cell r="BN1256" t="str">
            <v/>
          </cell>
          <cell r="BO1256" t="str">
            <v/>
          </cell>
          <cell r="BP1256" t="str">
            <v/>
          </cell>
          <cell r="BQ1256" t="str">
            <v>-</v>
          </cell>
          <cell r="BR1256" t="str">
            <v>-</v>
          </cell>
          <cell r="BS1256" t="str">
            <v>-</v>
          </cell>
          <cell r="BT1256" t="str">
            <v>นางสาวพัชรี ศรีวิชัย</v>
          </cell>
          <cell r="BU1256">
            <v>883167010052</v>
          </cell>
          <cell r="BV1256" t="str">
            <v>1.นางสาวพัชรี   ศรีวิชัย
2.นายชนะชัย    หอมนาน</v>
          </cell>
          <cell r="BW1256" t="str">
            <v>จำเลยที่ 1
จำเลยที่ 2</v>
          </cell>
          <cell r="BX1256" t="str">
            <v>1-5099-01037-70-4
1-5603-00220-15-8</v>
          </cell>
          <cell r="BY1256"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6" t="str">
            <v>ไม่พบทรัพย์</v>
          </cell>
          <cell r="CC1256" t="str">
            <v>วชิราภรณ์</v>
          </cell>
        </row>
        <row r="1257">
          <cell r="B1257">
            <v>2747</v>
          </cell>
          <cell r="C1257">
            <v>1898</v>
          </cell>
          <cell r="G1257">
            <v>800098249900</v>
          </cell>
          <cell r="H1257" t="str">
            <v>นาย</v>
          </cell>
          <cell r="I1257" t="str">
            <v xml:space="preserve">ธวัชชัย  </v>
          </cell>
          <cell r="J1257" t="str">
            <v>มาศยะ</v>
          </cell>
          <cell r="K1257" t="str">
            <v>1-1002-00613-47-0</v>
          </cell>
          <cell r="L1257" t="str">
            <v>เทสโก้โลตัส คำเที่ยง</v>
          </cell>
          <cell r="M1257" t="str">
            <v>เชียงใหม่ 1</v>
          </cell>
          <cell r="N1257">
            <v>8</v>
          </cell>
          <cell r="O1257" t="str">
            <v>ธนาคารประชาชน</v>
          </cell>
          <cell r="P1257" t="str">
            <v>1.บุคคลค้ำประกัน</v>
          </cell>
          <cell r="Q1257">
            <v>71438</v>
          </cell>
          <cell r="R1257">
            <v>16006.69</v>
          </cell>
          <cell r="S1257" t="str">
            <v>แขวงเชียงใหม่</v>
          </cell>
          <cell r="T1257" t="str">
            <v>ผบE4477</v>
          </cell>
          <cell r="U1257">
            <v>2567</v>
          </cell>
          <cell r="V1257" t="str">
            <v>ผบE6587</v>
          </cell>
          <cell r="W1257">
            <v>2567</v>
          </cell>
          <cell r="X1257">
            <v>16</v>
          </cell>
          <cell r="Y1257">
            <v>7</v>
          </cell>
          <cell r="Z1257">
            <v>2567</v>
          </cell>
          <cell r="BB1257" t="str">
            <v>สืบแล้ว รายงานผลสืบ 16/1/2568</v>
          </cell>
          <cell r="BC1257">
            <v>900</v>
          </cell>
          <cell r="BD1257">
            <v>23</v>
          </cell>
          <cell r="BE1257">
            <v>5</v>
          </cell>
          <cell r="BF1257">
            <v>2568</v>
          </cell>
          <cell r="BG1257">
            <v>0</v>
          </cell>
          <cell r="BH1257" t="str">
            <v>-</v>
          </cell>
          <cell r="BI1257" t="str">
            <v>-</v>
          </cell>
          <cell r="BJ1257" t="str">
            <v>-</v>
          </cell>
          <cell r="BK1257">
            <v>0</v>
          </cell>
          <cell r="BL1257">
            <v>315</v>
          </cell>
          <cell r="BM1257">
            <v>0</v>
          </cell>
          <cell r="BN1257" t="str">
            <v/>
          </cell>
          <cell r="BO1257" t="str">
            <v/>
          </cell>
          <cell r="BP1257" t="str">
            <v/>
          </cell>
          <cell r="BQ1257" t="str">
            <v>-</v>
          </cell>
          <cell r="BR1257" t="str">
            <v>-</v>
          </cell>
          <cell r="BS1257" t="str">
            <v>-</v>
          </cell>
          <cell r="BT1257" t="str">
            <v>นายธวัชชัย   มาศยะ</v>
          </cell>
          <cell r="BU1257">
            <v>883167010056</v>
          </cell>
          <cell r="BV1257" t="str">
            <v>1.นายธวัชชัย  มาศยะ 
2.นางสาวรัตนาภรณ์  โฮมาพันธ์
3.นายพงศ์สุริยา  ไชยทิพย์</v>
          </cell>
          <cell r="BW1257" t="str">
            <v>จำเลยที่ 1
จำเลยที่ 2
จำเลยที่ 3</v>
          </cell>
          <cell r="BX1257" t="str">
            <v>1-1002-00613-47-0
1-1007-01994-73-5
1-5099-00200-89-0</v>
          </cell>
          <cell r="BY1257"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7" t="str">
            <v>ไม่พบทรัพย์</v>
          </cell>
          <cell r="CB1257">
            <v>3</v>
          </cell>
          <cell r="CC1257" t="str">
            <v>นุสบา</v>
          </cell>
        </row>
        <row r="1258">
          <cell r="B1258">
            <v>2748</v>
          </cell>
          <cell r="C1258">
            <v>1899</v>
          </cell>
          <cell r="D1258">
            <v>11</v>
          </cell>
          <cell r="E1258">
            <v>9</v>
          </cell>
          <cell r="G1258">
            <v>863083981820</v>
          </cell>
          <cell r="H1258" t="str">
            <v>นาย</v>
          </cell>
          <cell r="I1258" t="str">
            <v xml:space="preserve">ธวัชชัย  </v>
          </cell>
          <cell r="J1258" t="str">
            <v>พรมดวงดี</v>
          </cell>
          <cell r="K1258" t="str">
            <v>1-5599-00175-13-5</v>
          </cell>
          <cell r="L1258" t="str">
            <v>แม่อาย</v>
          </cell>
          <cell r="M1258" t="str">
            <v>เชียงใหม่ 2</v>
          </cell>
          <cell r="N1258">
            <v>8</v>
          </cell>
          <cell r="O1258" t="str">
            <v>สินเชื่อธนาคารประชาชน</v>
          </cell>
          <cell r="P1258" t="str">
            <v>1.บุคคลค้ำประกัน</v>
          </cell>
          <cell r="Q1258">
            <v>94499</v>
          </cell>
          <cell r="R1258">
            <v>8685.52</v>
          </cell>
          <cell r="S1258" t="str">
            <v>จังหวัดน่าน</v>
          </cell>
          <cell r="T1258" t="str">
            <v>ผบE1078</v>
          </cell>
          <cell r="U1258">
            <v>2567</v>
          </cell>
          <cell r="V1258" t="str">
            <v>ผบE1618</v>
          </cell>
          <cell r="W1258">
            <v>2567</v>
          </cell>
          <cell r="X1258">
            <v>13</v>
          </cell>
          <cell r="Y1258">
            <v>8</v>
          </cell>
          <cell r="Z1258">
            <v>2567</v>
          </cell>
          <cell r="BB1258" t="str">
            <v>สืบแล้ว รายงานผลสืบ 21/10/2567</v>
          </cell>
          <cell r="BC1258">
            <v>1200</v>
          </cell>
          <cell r="BD1258">
            <v>30</v>
          </cell>
          <cell r="BE1258">
            <v>5</v>
          </cell>
          <cell r="BF1258">
            <v>2568</v>
          </cell>
          <cell r="BG1258">
            <v>0</v>
          </cell>
          <cell r="BH1258" t="str">
            <v>-</v>
          </cell>
          <cell r="BI1258" t="str">
            <v>-</v>
          </cell>
          <cell r="BJ1258" t="str">
            <v>-</v>
          </cell>
          <cell r="BK1258">
            <v>0</v>
          </cell>
          <cell r="BL1258">
            <v>410</v>
          </cell>
          <cell r="BM1258">
            <v>0</v>
          </cell>
          <cell r="BN1258" t="str">
            <v/>
          </cell>
          <cell r="BO1258" t="str">
            <v/>
          </cell>
          <cell r="BP1258" t="str">
            <v/>
          </cell>
          <cell r="BQ1258" t="str">
            <v>-</v>
          </cell>
          <cell r="BR1258" t="str">
            <v>-</v>
          </cell>
          <cell r="BS1258" t="str">
            <v>-</v>
          </cell>
          <cell r="BT1258" t="str">
            <v>นายธวัชชัย   พรมดวงดี</v>
          </cell>
          <cell r="BU1258">
            <v>883267010212</v>
          </cell>
          <cell r="CL1258">
            <v>243936</v>
          </cell>
          <cell r="CT1258">
            <v>243936</v>
          </cell>
        </row>
        <row r="1259">
          <cell r="B1259">
            <v>2750</v>
          </cell>
          <cell r="C1259">
            <v>1901</v>
          </cell>
          <cell r="G1259">
            <v>800005759991</v>
          </cell>
          <cell r="H1259" t="str">
            <v>จ่าสิบเอก</v>
          </cell>
          <cell r="I1259" t="str">
            <v>ดำรง</v>
          </cell>
          <cell r="J1259" t="str">
            <v>ศรีปุริ</v>
          </cell>
          <cell r="K1259" t="str">
            <v>5-5803-90002-45-0</v>
          </cell>
          <cell r="L1259" t="str">
            <v>ปาย</v>
          </cell>
          <cell r="M1259" t="str">
            <v>ลำพูน 4</v>
          </cell>
          <cell r="N1259">
            <v>8</v>
          </cell>
          <cell r="O1259" t="str">
            <v>สินเชื่อสวัสดิการ</v>
          </cell>
          <cell r="P1259" t="str">
            <v>1.บุคคลค้ำประกัน</v>
          </cell>
          <cell r="S1259" t="str">
            <v>จังหวัดแม่ฮ่องสอน สาขาปาย</v>
          </cell>
          <cell r="T1259" t="str">
            <v>ผบ.72</v>
          </cell>
          <cell r="U1259">
            <v>2557</v>
          </cell>
          <cell r="V1259" t="str">
            <v>ผบ.107</v>
          </cell>
          <cell r="W1259">
            <v>2557</v>
          </cell>
          <cell r="X1259">
            <v>23</v>
          </cell>
          <cell r="Y1259">
            <v>12</v>
          </cell>
          <cell r="Z1259">
            <v>2557</v>
          </cell>
          <cell r="BB1259" t="str">
            <v>รายงานวันที่ 21/11/2567</v>
          </cell>
          <cell r="BC1259">
            <v>900</v>
          </cell>
          <cell r="BD1259">
            <v>29</v>
          </cell>
          <cell r="BE1259">
            <v>1</v>
          </cell>
          <cell r="BF1259">
            <v>2568</v>
          </cell>
          <cell r="BG1259">
            <v>0</v>
          </cell>
          <cell r="BH1259" t="str">
            <v>-</v>
          </cell>
          <cell r="BI1259" t="str">
            <v>-</v>
          </cell>
          <cell r="BJ1259" t="str">
            <v>-</v>
          </cell>
          <cell r="BK1259">
            <v>0</v>
          </cell>
          <cell r="BL1259">
            <v>1015</v>
          </cell>
          <cell r="BM1259">
            <v>0</v>
          </cell>
          <cell r="BN1259" t="str">
            <v/>
          </cell>
          <cell r="BO1259" t="str">
            <v/>
          </cell>
          <cell r="BP1259" t="str">
            <v/>
          </cell>
          <cell r="BQ1259" t="str">
            <v>-</v>
          </cell>
          <cell r="BR1259" t="str">
            <v>-</v>
          </cell>
          <cell r="BS1259" t="str">
            <v>-</v>
          </cell>
          <cell r="BT1259" t="str">
            <v>จ่าสิบเอกดำรง ศรีปุริ</v>
          </cell>
          <cell r="BU1259">
            <v>0</v>
          </cell>
          <cell r="BV1259" t="str">
            <v>1.ส.อ.ดำรง ศรปุริ
2.นายทองสุข หมีเปลี่ยน
3.นางสาวสรัลชนา สุริน</v>
          </cell>
          <cell r="BW1259" t="str">
            <v>จำเลยที่ 1
จำเลยที่ 2
คู่สมรสจำเลยที่ 2</v>
          </cell>
          <cell r="BX1259" t="str">
            <v>5-5803-90002-45-0
1-6602-00004-75-4
3-5804-0022-7-53-3</v>
          </cell>
          <cell r="BY1259"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9" t="str">
            <v>พบ</v>
          </cell>
          <cell r="CC1259" t="str">
            <v>ปฏิยุทธ์</v>
          </cell>
        </row>
        <row r="1260">
          <cell r="B1260">
            <v>2751</v>
          </cell>
          <cell r="C1260">
            <v>1902</v>
          </cell>
          <cell r="D1260">
            <v>16</v>
          </cell>
          <cell r="E1260">
            <v>10</v>
          </cell>
          <cell r="F1260">
            <v>2567</v>
          </cell>
          <cell r="G1260">
            <v>800042980618</v>
          </cell>
          <cell r="H1260" t="str">
            <v>นาย</v>
          </cell>
          <cell r="I1260" t="str">
            <v>สมบัติ</v>
          </cell>
          <cell r="J1260" t="str">
            <v>เงาทอง</v>
          </cell>
          <cell r="K1260" t="str">
            <v>5-5006-00013-57-6</v>
          </cell>
          <cell r="L1260" t="str">
            <v>แม่แตง</v>
          </cell>
          <cell r="M1260" t="str">
            <v>เชียงใหม่ 2</v>
          </cell>
          <cell r="N1260">
            <v>8</v>
          </cell>
          <cell r="O1260" t="str">
            <v>สินเชื่อสวัสดิการ</v>
          </cell>
          <cell r="P1260" t="str">
            <v>1.บุคคลค้ำประกัน</v>
          </cell>
          <cell r="Q1260">
            <v>30273.88</v>
          </cell>
          <cell r="R1260">
            <v>14387.2</v>
          </cell>
          <cell r="S1260" t="str">
            <v>แขวงเชียงดาว</v>
          </cell>
          <cell r="T1260" t="str">
            <v>ผบE1320</v>
          </cell>
          <cell r="U1260">
            <v>2566</v>
          </cell>
          <cell r="V1260" t="str">
            <v>ผบE66</v>
          </cell>
          <cell r="W1260">
            <v>2567</v>
          </cell>
          <cell r="AA1260">
            <v>25</v>
          </cell>
          <cell r="AB1260">
            <v>1</v>
          </cell>
          <cell r="AC1260">
            <v>2567</v>
          </cell>
          <cell r="BB1260" t="str">
            <v>รายงานวันที่ 24 /12/2567</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นายสมบัติ เงาทอง</v>
          </cell>
          <cell r="BU1260">
            <v>0</v>
          </cell>
          <cell r="BV1260"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60" t="str">
            <v>จำเลยที่ 1
คู่สมรสจำเลยที่ 1
ทายาท
จำเลยที่ 2
คู่สมรสจำเลยที่ 2
ทายาท
จำเลยที่ 3
จำเลยที่ 4
คู่สมรสจำเลยที่ 4</v>
          </cell>
          <cell r="BX1260" t="str">
            <v xml:space="preserve">5-5006-00013-57-6
1-5010-00003-95-1
3-5006-00277-42-9
3-5006-00277-43-7
3-5006-00284-71-9
3-7005-00311-26-7
3-7005-00311-22-4
3-5006-00284-40-9
3-5006-00122-96-4
</v>
          </cell>
          <cell r="BY126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60" t="str">
            <v>พบ</v>
          </cell>
          <cell r="CC1260" t="str">
            <v>ปฏิยุทธ์</v>
          </cell>
        </row>
        <row r="1261">
          <cell r="B1261">
            <v>2752</v>
          </cell>
          <cell r="C1261">
            <v>1903</v>
          </cell>
          <cell r="D1261">
            <v>18</v>
          </cell>
          <cell r="E1261">
            <v>10</v>
          </cell>
          <cell r="F1261">
            <v>2567</v>
          </cell>
          <cell r="G1261">
            <v>800095970342</v>
          </cell>
          <cell r="H1261" t="str">
            <v>นาย</v>
          </cell>
          <cell r="I1261" t="str">
            <v>จันทร์</v>
          </cell>
          <cell r="J1261" t="str">
            <v>ศรีวิชัย</v>
          </cell>
          <cell r="K1261" t="str">
            <v>3-5010-00221-98-9</v>
          </cell>
          <cell r="L1261" t="str">
            <v>แม่อาย</v>
          </cell>
          <cell r="M1261" t="str">
            <v>เชียงใหม่ 2</v>
          </cell>
          <cell r="N1261">
            <v>8</v>
          </cell>
          <cell r="O1261" t="str">
            <v>สินเชื่อพัฒนาองค์กรชุมชน (รายบุคคล)</v>
          </cell>
          <cell r="P1261" t="str">
            <v>1.บุคคลค้ำประกัน</v>
          </cell>
          <cell r="Q1261">
            <v>46054.95</v>
          </cell>
          <cell r="R1261" t="str">
            <v>13.357.49</v>
          </cell>
          <cell r="S1261" t="str">
            <v>จังหวัดฝาง</v>
          </cell>
          <cell r="T1261" t="str">
            <v>ผบE617</v>
          </cell>
          <cell r="U1261">
            <v>2567</v>
          </cell>
          <cell r="V1261" t="str">
            <v>ผบE696</v>
          </cell>
          <cell r="W1261">
            <v>2567</v>
          </cell>
          <cell r="AA1261">
            <v>19</v>
          </cell>
          <cell r="AB1261">
            <v>6</v>
          </cell>
          <cell r="AC1261">
            <v>2567</v>
          </cell>
          <cell r="BB1261" t="str">
            <v>รายงานผล 19/11/2568</v>
          </cell>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นายจันทร์ ศรีวิชัย</v>
          </cell>
          <cell r="BU1261">
            <v>883267010211</v>
          </cell>
          <cell r="BV1261" t="str">
            <v>1.นายจันทร์ ศรีวิชัย
2.นางพรทิพา ศรีวิชัย
3.นายชาตรี หน่อแก้ว
4.นายโสภณ อุมา</v>
          </cell>
          <cell r="BW1261" t="str">
            <v>จำเลยที่ 1
คู่สมรสจำเลยที่ 1
จำเลยที่ 2
จำเลยที่ 3</v>
          </cell>
          <cell r="BX1261" t="str">
            <v>3-5010-00221-98-9
3-5010-00223-36-1
3-5010-00219-32-1
3-5707-00935-53-3</v>
          </cell>
          <cell r="BY126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1" t="str">
            <v>ไม่พบ</v>
          </cell>
          <cell r="CC1261" t="str">
            <v>ปฏิยุทธ์</v>
          </cell>
        </row>
        <row r="1262">
          <cell r="B1262">
            <v>2753</v>
          </cell>
          <cell r="C1262">
            <v>1904</v>
          </cell>
          <cell r="D1262">
            <v>18</v>
          </cell>
          <cell r="E1262">
            <v>10</v>
          </cell>
          <cell r="F1262">
            <v>2567</v>
          </cell>
          <cell r="G1262" t="str">
            <v>800085749680,
800085700857</v>
          </cell>
          <cell r="H1262" t="str">
            <v>นางสาว</v>
          </cell>
          <cell r="I1262" t="str">
            <v>สมใจ</v>
          </cell>
          <cell r="J1262" t="str">
            <v>เนมีแสน</v>
          </cell>
          <cell r="K1262" t="str">
            <v>3-7401-00723-06-1</v>
          </cell>
          <cell r="L1262" t="str">
            <v>แม่อาย</v>
          </cell>
          <cell r="M1262" t="str">
            <v>เชียงใหม่ 2</v>
          </cell>
          <cell r="N1262">
            <v>8</v>
          </cell>
          <cell r="O1262" t="str">
            <v>สินเชื่อแก้ไขปัญหาหนี้นอกระบบ PSA ระยะที่ 2,
สินเชื่อธนาคารประชาชน</v>
          </cell>
          <cell r="P1262" t="str">
            <v>1.บุคคลค้ำประกัน</v>
          </cell>
          <cell r="Q1262">
            <v>44996</v>
          </cell>
          <cell r="R1262">
            <v>10321.25</v>
          </cell>
          <cell r="S1262" t="str">
            <v>แขวงเชียงใหม่</v>
          </cell>
          <cell r="T1262" t="str">
            <v>ผบE4675</v>
          </cell>
          <cell r="U1262">
            <v>2567</v>
          </cell>
          <cell r="V1262" t="str">
            <v>ผบE7127</v>
          </cell>
          <cell r="W1262">
            <v>2567</v>
          </cell>
          <cell r="X1262">
            <v>5</v>
          </cell>
          <cell r="Y1262">
            <v>8</v>
          </cell>
          <cell r="Z1262">
            <v>2567</v>
          </cell>
          <cell r="BB1262" t="str">
            <v>รายงานผล 16/12/2568</v>
          </cell>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นางสาวสมใจ เนมีแสน</v>
          </cell>
          <cell r="BU1262">
            <v>883267010209</v>
          </cell>
          <cell r="BV1262" t="str">
            <v>1.นางสาวสมใจ เนมีแสน
2.นายธนวัฒน์ สอาดรอด
3.นางสมรวม สิงห์จันทร์
4.นายวิเชียร สิงห์จันทร์ 
5.นายชาญวิทย์ แท่นศร</v>
          </cell>
          <cell r="BW1262" t="str">
            <v xml:space="preserve">จำเลยที่ 1
คู่สมรสจำเลยที่ 1
จำเลยที่ 2
คู่สมรสจำเลยที่ 2
จำเลยที่ 3
</v>
          </cell>
          <cell r="BX1262" t="str">
            <v>3-7401-00723-06-1
3-7706-00583-90-1
3-6601-00404-61-7
3-5009-00293-79-9
3-5009-00628-13-8</v>
          </cell>
          <cell r="BY1262"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2" t="str">
            <v>พบ</v>
          </cell>
          <cell r="CC1262" t="str">
            <v>ปฏิยุทธ์</v>
          </cell>
        </row>
        <row r="1263">
          <cell r="B1263">
            <v>2754</v>
          </cell>
          <cell r="C1263">
            <v>1905</v>
          </cell>
          <cell r="D1263">
            <v>18</v>
          </cell>
          <cell r="E1263">
            <v>10</v>
          </cell>
          <cell r="F1263">
            <v>2567</v>
          </cell>
          <cell r="G1263" t="str">
            <v>800082930846,
863054855979</v>
          </cell>
          <cell r="H1263" t="str">
            <v>นาย</v>
          </cell>
          <cell r="I1263" t="str">
            <v>ธณภัทร</v>
          </cell>
          <cell r="J1263" t="str">
            <v>สุรินทร์</v>
          </cell>
          <cell r="K1263" t="str">
            <v>3-5099-00274-04-1</v>
          </cell>
          <cell r="L1263" t="str">
            <v>ฝาง</v>
          </cell>
          <cell r="M1263" t="str">
            <v>เชียงใหม่ 2</v>
          </cell>
          <cell r="N1263">
            <v>8</v>
          </cell>
          <cell r="O1263" t="str">
            <v>สินเชื่อธนาคารประชาชน, สินเชื่อธนาคารประชาชน</v>
          </cell>
          <cell r="P1263" t="str">
            <v>1.บุคคลค้ำประกัน</v>
          </cell>
          <cell r="Q1263">
            <v>109949.62</v>
          </cell>
          <cell r="R1263">
            <v>34663.230000000003</v>
          </cell>
          <cell r="S1263" t="str">
            <v>จังหวัดฝาง</v>
          </cell>
          <cell r="T1263" t="str">
            <v>ผบE618</v>
          </cell>
          <cell r="U1263">
            <v>2567</v>
          </cell>
          <cell r="V1263" t="str">
            <v>ผบE838</v>
          </cell>
          <cell r="W1263">
            <v>2567</v>
          </cell>
          <cell r="AA1263">
            <v>16</v>
          </cell>
          <cell r="AB1263">
            <v>7</v>
          </cell>
          <cell r="AC1263">
            <v>2567</v>
          </cell>
          <cell r="BB1263" t="str">
            <v>รายงานผล 16/12/2567</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นายธณภัทร สุรินทร์</v>
          </cell>
          <cell r="BU1263">
            <v>883267010208</v>
          </cell>
          <cell r="BV1263" t="str">
            <v>1.นายธณภัทร สุรินทร์
2.นางจิรพรรณ์ จันทร์หอม
3.นายมนัส จันทร์หอม
4.นายพีรัชวัชว์ จันทร์หอม
5.นางสาวกันย์ลภัส จันทร์หอม</v>
          </cell>
          <cell r="BW1263" t="str">
            <v>จำเลยที่ 1
จำเลยที่ 2
คู่สมรสจำเลยที่ 2
จำเลยที่ 3
คู่สมรสจำเลยที่ 3</v>
          </cell>
          <cell r="BX1263" t="str">
            <v>3-5099-00274-04-1
3-5009-0031027-8
3-5009-00195-66-5
1-5009-00146-75-7
1-5099-01070-48-5</v>
          </cell>
          <cell r="BY1263"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3" t="str">
            <v>พบ</v>
          </cell>
          <cell r="CC1263" t="str">
            <v>ปฏิยุทธ์</v>
          </cell>
        </row>
        <row r="1264">
          <cell r="B1264">
            <v>2755</v>
          </cell>
          <cell r="C1264">
            <v>1902</v>
          </cell>
          <cell r="D1264">
            <v>18</v>
          </cell>
          <cell r="E1264">
            <v>10</v>
          </cell>
          <cell r="F1264">
            <v>2567</v>
          </cell>
          <cell r="G1264">
            <v>800144472092</v>
          </cell>
          <cell r="H1264" t="str">
            <v>นาง</v>
          </cell>
          <cell r="I1264" t="str">
            <v>ศรีวรรณ</v>
          </cell>
          <cell r="J1264" t="str">
            <v>รู้สาท</v>
          </cell>
          <cell r="K1264" t="str">
            <v>3-5009-00978-77-5</v>
          </cell>
          <cell r="L1264" t="str">
            <v>ฝาง</v>
          </cell>
          <cell r="M1264" t="str">
            <v>เชียงใหม่ 2</v>
          </cell>
          <cell r="N1264">
            <v>8</v>
          </cell>
          <cell r="O1264" t="str">
            <v>ธนาคารประชาชน</v>
          </cell>
          <cell r="P1264" t="str">
            <v>1.บุคคลค้ำประกัน</v>
          </cell>
          <cell r="Q1264">
            <v>102403</v>
          </cell>
          <cell r="R1264">
            <v>17249.95</v>
          </cell>
          <cell r="S1264" t="str">
            <v>จังหวัดฝาง</v>
          </cell>
          <cell r="T1264" t="str">
            <v>ผบE799</v>
          </cell>
          <cell r="U1264">
            <v>2567</v>
          </cell>
          <cell r="V1264" t="str">
            <v>ผบE985</v>
          </cell>
          <cell r="W1264">
            <v>2567</v>
          </cell>
          <cell r="AA1264">
            <v>20</v>
          </cell>
          <cell r="AB1264">
            <v>8</v>
          </cell>
          <cell r="AC1264">
            <v>2567</v>
          </cell>
          <cell r="BB1264" t="str">
            <v>รายงานวันที่ 25/12/2567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นางศรีวรรณ รู้สาท</v>
          </cell>
          <cell r="BU1264">
            <v>883267010046</v>
          </cell>
          <cell r="BV1264" t="str">
            <v xml:space="preserve">1.นางศรีวรรณ รู้สาท
2.นายชาติ รู้สาท
3.นางสาวอาภาพร ปันสุ
4.นางศุภิสรา ปันตา 
5.นายเสถียรพงษ์ ปันตา </v>
          </cell>
          <cell r="BW1264" t="str">
            <v>จำเลยที่ 1
คู่สมรสจำเลยที่ 1
จำเลยที่ 2
จำเลยที่ 3
คู่สมรสจำเลยที่ 3</v>
          </cell>
          <cell r="BX1264" t="str">
            <v xml:space="preserve">3-5009-00978-77-5
3-5009-00980-56-7
3-5016-00233-99-6
3-5009-00978-60-1
3-5009-00134-42-9
</v>
          </cell>
          <cell r="BY1264"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4" t="str">
            <v>พบ</v>
          </cell>
          <cell r="CC1264" t="str">
            <v>ปฏิยุทธ์</v>
          </cell>
        </row>
        <row r="1265">
          <cell r="B1265">
            <v>2756</v>
          </cell>
          <cell r="C1265">
            <v>1903</v>
          </cell>
          <cell r="D1265">
            <v>21</v>
          </cell>
          <cell r="E1265">
            <v>10</v>
          </cell>
          <cell r="F1265">
            <v>2567</v>
          </cell>
          <cell r="G1265">
            <v>800100665911</v>
          </cell>
          <cell r="H1265" t="str">
            <v>นางสาว</v>
          </cell>
          <cell r="I1265" t="str">
            <v>รุ่งนภา</v>
          </cell>
          <cell r="J1265" t="str">
            <v>ปัญญา</v>
          </cell>
          <cell r="K1265" t="str">
            <v>1-5009-00197-02-5</v>
          </cell>
          <cell r="L1265" t="str">
            <v>ฝาง</v>
          </cell>
          <cell r="M1265" t="str">
            <v>เชียงใหม่ 2</v>
          </cell>
          <cell r="N1265">
            <v>8</v>
          </cell>
          <cell r="Q1265">
            <v>99283.85</v>
          </cell>
          <cell r="R1265">
            <v>23133</v>
          </cell>
          <cell r="S1265" t="str">
            <v>จังหวัดฝาง</v>
          </cell>
          <cell r="T1265" t="str">
            <v>ผบE1034</v>
          </cell>
          <cell r="U1265">
            <v>2567</v>
          </cell>
          <cell r="V1265" t="str">
            <v>ผบ1126</v>
          </cell>
          <cell r="W1265">
            <v>2567</v>
          </cell>
          <cell r="X1265">
            <v>8</v>
          </cell>
          <cell r="Y1265">
            <v>10</v>
          </cell>
          <cell r="Z1265">
            <v>2567</v>
          </cell>
          <cell r="BB1265" t="str">
            <v>รายงานวันที่ 251/12/2567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นางสาวรุ่งนภา ปัญญา</v>
          </cell>
          <cell r="BU1265">
            <v>883267010264</v>
          </cell>
          <cell r="BV1265"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5" t="str">
            <v>จำเลยที่ 1
คู่สมรสจำเลยที่ 1
จำเลยที่ 2
คู่สมรสจำเลยที่ 2
จำเลยที่ 3
คู่สมรสจำเลยที่ 3</v>
          </cell>
          <cell r="BX1265" t="str">
            <v>1-5009-00197-02-5
1-5009-00081-73-6
1-5009-00124-80-0
3-5601-00738-98-2
1-5009-00168-60-2
1-5009-00169-99-4</v>
          </cell>
          <cell r="BY1265"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5" t="str">
            <v>พบ</v>
          </cell>
          <cell r="CC1265" t="str">
            <v>ปฏิยุทธ์</v>
          </cell>
        </row>
        <row r="1266">
          <cell r="B1266">
            <v>2759</v>
          </cell>
          <cell r="C1266">
            <v>1906</v>
          </cell>
          <cell r="D1266">
            <v>30</v>
          </cell>
          <cell r="E1266">
            <v>10</v>
          </cell>
          <cell r="F1266">
            <v>2567</v>
          </cell>
          <cell r="G1266">
            <v>800003674788</v>
          </cell>
          <cell r="H1266" t="str">
            <v>นาง</v>
          </cell>
          <cell r="I1266" t="str">
            <v>ปวีณา</v>
          </cell>
          <cell r="J1266" t="str">
            <v>อาวรัตนกุล</v>
          </cell>
          <cell r="K1266" t="str">
            <v>3-5101-00090-37-1</v>
          </cell>
          <cell r="L1266" t="str">
            <v>เชียงใหม่</v>
          </cell>
          <cell r="S1266" t="str">
            <v>จังหวัดลำพูน</v>
          </cell>
          <cell r="T1266" t="str">
            <v>ผบ.966</v>
          </cell>
          <cell r="U1266">
            <v>2560</v>
          </cell>
          <cell r="V1266" t="str">
            <v>ผบ.3082</v>
          </cell>
          <cell r="W1266">
            <v>2560</v>
          </cell>
          <cell r="AA1266">
            <v>20</v>
          </cell>
          <cell r="AB1266">
            <v>9</v>
          </cell>
          <cell r="AC1266">
            <v>2560</v>
          </cell>
          <cell r="BB1266" t="str">
            <v>รายงานวันที่ 14/11/2567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นางปวีณา อาวรัตนกุล</v>
          </cell>
          <cell r="BU1266">
            <v>823560010344</v>
          </cell>
          <cell r="BV1266" t="str">
            <v>1.นางปวีณา อาวรัตนกุล
2.นายชูตรง อาวรัตนกุล
3.นางวรัทยา หมั่นมั่ง
4.นายเปรมณัช หมั่นมั่ง
5.นางสาวเพ็ชรเกรียง อาวรัตนกุล</v>
          </cell>
          <cell r="BW1266" t="str">
            <v xml:space="preserve">จำเลยที่ 1
คู่สมรสจำเลยที่ 1
จำเลยที่ 2
คู่สมรสจำเลยที่ 2
จำเลยที่ 3
</v>
          </cell>
          <cell r="BX1266" t="str">
            <v>3-5101-00090-37-1
5-5099-00089-93-2
5-5010-00005-76-0
3-5014-00533-98-8
5-5099-00089-92-4</v>
          </cell>
          <cell r="BY1266"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6" t="str">
            <v>พบ</v>
          </cell>
          <cell r="CC1266" t="str">
            <v>ปฏิยุทธ์</v>
          </cell>
        </row>
        <row r="1267">
          <cell r="B1267">
            <v>2760</v>
          </cell>
          <cell r="C1267">
            <v>1907</v>
          </cell>
          <cell r="D1267">
            <v>30</v>
          </cell>
          <cell r="E1267">
            <v>10</v>
          </cell>
          <cell r="F1267">
            <v>2567</v>
          </cell>
          <cell r="G1267" t="str">
            <v xml:space="preserve">800004999879
</v>
          </cell>
          <cell r="H1267" t="str">
            <v>นาย</v>
          </cell>
          <cell r="I1267" t="str">
            <v xml:space="preserve">สุรินทร์  </v>
          </cell>
          <cell r="J1267" t="str">
            <v>ทองสว่าง</v>
          </cell>
          <cell r="K1267" t="str">
            <v>3-5005-00568-93-6</v>
          </cell>
          <cell r="L1267" t="str">
            <v>ดอยสะเก็ด</v>
          </cell>
          <cell r="M1267" t="str">
            <v>เชียงใหม่ 2</v>
          </cell>
          <cell r="N1267">
            <v>8</v>
          </cell>
          <cell r="O1267" t="str">
            <v>สินเชื่อเพื่อพัฒนากลุ่มอาชีพ</v>
          </cell>
          <cell r="S1267" t="str">
            <v>แขวงเชียงใหม่</v>
          </cell>
          <cell r="T1267" t="str">
            <v>ผบE7180</v>
          </cell>
          <cell r="U1267">
            <v>2567</v>
          </cell>
          <cell r="V1267" t="str">
            <v>ผบE9280</v>
          </cell>
          <cell r="W1267">
            <v>2567</v>
          </cell>
          <cell r="X1267">
            <v>7</v>
          </cell>
          <cell r="Y1267">
            <v>10</v>
          </cell>
          <cell r="Z1267">
            <v>2567</v>
          </cell>
          <cell r="BB1267" t="str">
            <v>รายงานวันที่ 25/12/2567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นายสุรินทร์   ทองสว่าง</v>
          </cell>
          <cell r="BU1267">
            <v>883265010316</v>
          </cell>
          <cell r="BV1267"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7" t="str">
            <v>จำเลยที่ 1
จำเลยที่ 2
คู่สมรสจำเลยที่ 2
จำเลยที่ 3
คู่สมรสจำเลยที่ 3
จำเลยที่ 4
คู่สมรสจำเลยที่ 4
จำเลยที่ 5</v>
          </cell>
          <cell r="BX1267" t="str">
            <v>3-5005-00568-93-6
3-5099-01439-47-7
3-5099-01439-48-5
3-5005-00071-00-4
3-5005-00062-54-4
3-5011-00427-16-3
3-5011-00427-17-1
3-5005-00568-94-4</v>
          </cell>
          <cell r="BY1267"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7" t="str">
            <v xml:space="preserve">พบ </v>
          </cell>
          <cell r="CC1267" t="str">
            <v>ปฏิยุทธ์</v>
          </cell>
        </row>
        <row r="1268">
          <cell r="B1268">
            <v>2761</v>
          </cell>
          <cell r="C1268">
            <v>1908</v>
          </cell>
          <cell r="D1268">
            <v>30</v>
          </cell>
          <cell r="E1268">
            <v>10</v>
          </cell>
          <cell r="F1268">
            <v>2567</v>
          </cell>
          <cell r="G1268">
            <v>800086969774</v>
          </cell>
          <cell r="H1268" t="str">
            <v>นางสาว</v>
          </cell>
          <cell r="I1268" t="str">
            <v>ปทิตตา</v>
          </cell>
          <cell r="J1268" t="str">
            <v>แก้วมูล</v>
          </cell>
          <cell r="K1268" t="str">
            <v>1-5004-00061-23-0</v>
          </cell>
          <cell r="L1268" t="str">
            <v>สามแยกสันทราย</v>
          </cell>
          <cell r="M1268" t="str">
            <v>เชียงใหม่ 1</v>
          </cell>
          <cell r="N1268">
            <v>8</v>
          </cell>
          <cell r="O1268" t="str">
            <v>สินเชื่อธนาคารประชาชน</v>
          </cell>
          <cell r="P1268" t="str">
            <v>1.บุคคลค้ำประกัน</v>
          </cell>
          <cell r="S1268" t="str">
            <v>จังหวัดลำพูน</v>
          </cell>
          <cell r="T1268" t="str">
            <v>ผบE2185</v>
          </cell>
          <cell r="U1268">
            <v>2567</v>
          </cell>
          <cell r="V1268" t="str">
            <v>ผบE3108</v>
          </cell>
          <cell r="W1268">
            <v>2567</v>
          </cell>
          <cell r="AA1268">
            <v>5</v>
          </cell>
          <cell r="AB1268">
            <v>8</v>
          </cell>
          <cell r="AC1268">
            <v>2567</v>
          </cell>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นางสาวปทิตตา แก้วมูล</v>
          </cell>
          <cell r="BU1268">
            <v>0</v>
          </cell>
          <cell r="BV1268" t="str">
            <v xml:space="preserve">1.นางสาวปทิตตา แก้วมูล 
2.นางสาวพิชญ์สินี เมืองใจ 
3.นางสาวศิริพร สมพานจันทร์ </v>
          </cell>
          <cell r="BW1268" t="str">
            <v>จำเลยที่ 1
จำเลยที่ 2
จำเลยที่ 3</v>
          </cell>
          <cell r="BX1268" t="str">
            <v>1-5004-00061-23-0
1-5009-00113-06-9
1-5009-00585-55-4</v>
          </cell>
          <cell r="BY1268"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8" t="str">
            <v>พบ</v>
          </cell>
          <cell r="CC1268" t="str">
            <v>ปฏิยุทธ์</v>
          </cell>
        </row>
        <row r="1269">
          <cell r="B1269">
            <v>2762</v>
          </cell>
          <cell r="C1269">
            <v>1909</v>
          </cell>
          <cell r="D1269">
            <v>30</v>
          </cell>
          <cell r="E1269">
            <v>10</v>
          </cell>
          <cell r="F1269">
            <v>2567</v>
          </cell>
          <cell r="G1269">
            <v>800120241263</v>
          </cell>
          <cell r="H1269" t="str">
            <v>นาย</v>
          </cell>
          <cell r="I1269" t="str">
            <v>ธีรศักดิ์</v>
          </cell>
          <cell r="J1269" t="str">
            <v>ชโลทรวสุ</v>
          </cell>
          <cell r="K1269" t="str">
            <v>3-1008-00733-14-6</v>
          </cell>
          <cell r="L1269" t="str">
            <v>สามแยกสันทราย</v>
          </cell>
          <cell r="M1269" t="str">
            <v>เชียงใหม่ 1</v>
          </cell>
          <cell r="N1269">
            <v>8</v>
          </cell>
          <cell r="O1269" t="str">
            <v>ธนาคารประชาชน</v>
          </cell>
          <cell r="P1269" t="str">
            <v>1.บุคคลค้ำประกัน</v>
          </cell>
          <cell r="S1269" t="str">
            <v>แขวงเชียงใหม่</v>
          </cell>
          <cell r="T1269" t="str">
            <v>ผบE4478</v>
          </cell>
          <cell r="U1269">
            <v>2567</v>
          </cell>
          <cell r="V1269" t="str">
            <v>ผบE6523</v>
          </cell>
          <cell r="W1269">
            <v>2567</v>
          </cell>
          <cell r="AA1269">
            <v>16</v>
          </cell>
          <cell r="AB1269">
            <v>7</v>
          </cell>
          <cell r="AC1269">
            <v>2567</v>
          </cell>
          <cell r="BB1269" t="str">
            <v>รายงานวันที่ 24 /12/2567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นายธีรศักดิ์ ชโลทรวสุ</v>
          </cell>
          <cell r="BU1269">
            <v>0</v>
          </cell>
          <cell r="BV1269" t="str">
            <v>1.นายธีรศักดิ์ ชโลทรวสุ
2.นางสาวศิริรัตน์ บุญเลา
3.นายอนันทวัฒ หนูอักษร</v>
          </cell>
          <cell r="BW1269" t="str">
            <v>จำเลยที่ 1
จำเลยที่ 2
คู่สมรสจำเลยที่ 2</v>
          </cell>
          <cell r="BX1269" t="str">
            <v>3-1008-00733-14-6
1-5099-00485-10-0
1-9098-00232-43-5</v>
          </cell>
          <cell r="BY1269"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9" t="str">
            <v>พบ</v>
          </cell>
          <cell r="CC1269" t="str">
            <v>ปฏิยุทธ์</v>
          </cell>
        </row>
        <row r="1270">
          <cell r="B1270">
            <v>2763</v>
          </cell>
          <cell r="C1270">
            <v>1910</v>
          </cell>
          <cell r="D1270">
            <v>30</v>
          </cell>
          <cell r="E1270">
            <v>10</v>
          </cell>
          <cell r="F1270">
            <v>2567</v>
          </cell>
          <cell r="G1270">
            <v>800030677671</v>
          </cell>
          <cell r="H1270" t="str">
            <v>นาย</v>
          </cell>
          <cell r="I1270" t="str">
            <v>ธนากร</v>
          </cell>
          <cell r="J1270" t="str">
            <v>อุดก๋อง</v>
          </cell>
          <cell r="K1270" t="str">
            <v>1-5009-00913-78-7</v>
          </cell>
          <cell r="L1270" t="str">
            <v>แม่โจ้</v>
          </cell>
          <cell r="M1270" t="str">
            <v>เชียงใหม่ 2</v>
          </cell>
          <cell r="N1270">
            <v>8</v>
          </cell>
          <cell r="O1270" t="str">
            <v>สินเชื่อธนาคารประชาชน</v>
          </cell>
          <cell r="S1270" t="str">
            <v>แขวงเชียงใหม่</v>
          </cell>
          <cell r="T1270" t="str">
            <v>ผบ8579</v>
          </cell>
          <cell r="U1270">
            <v>2558</v>
          </cell>
          <cell r="V1270" t="str">
            <v>ผบ9359</v>
          </cell>
          <cell r="W1270">
            <v>2558</v>
          </cell>
          <cell r="AA1270">
            <v>1</v>
          </cell>
          <cell r="AB1270">
            <v>12</v>
          </cell>
          <cell r="AC1270">
            <v>2558</v>
          </cell>
          <cell r="BB1270" t="str">
            <v>รายงานวันที่ 25/12/2567</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นายธนากร อุดก๋อง</v>
          </cell>
          <cell r="BU1270">
            <v>823658010334</v>
          </cell>
          <cell r="BV1270" t="str">
            <v xml:space="preserve">1.นายธนากร อุดก๋อง
2.นางรัตนาภรณ์ อุดก๋อง
3.นางสาวณิชชาพัชญ์ ธนพรทวีโรจน์
4.นายบุญฤทธิ์ ขุนสิทธิ์
</v>
          </cell>
          <cell r="BW1270" t="str">
            <v>จำเลยที่ 1 
คู่สมรสจำเลยที่ 1
จำเลยที่ 2
จำเลยที่ 3</v>
          </cell>
          <cell r="BX1270" t="str">
            <v>1-599-00613-78-8
1-5099-00736-41-2
1-5711-00012-05-6
1-5099-00401-38-1</v>
          </cell>
          <cell r="BY1270"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70" t="str">
            <v>พบ</v>
          </cell>
          <cell r="CC1270" t="str">
            <v>ปฏิยุทธ์</v>
          </cell>
        </row>
        <row r="1271">
          <cell r="B1271">
            <v>2764</v>
          </cell>
          <cell r="C1271">
            <v>1911</v>
          </cell>
          <cell r="D1271">
            <v>30</v>
          </cell>
          <cell r="E1271">
            <v>10</v>
          </cell>
          <cell r="F1271">
            <v>2567</v>
          </cell>
          <cell r="G1271">
            <v>800026432735</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สินเชื่อพัฒนาองค์ชุมชน (รายบุคคล)</v>
          </cell>
          <cell r="S1271" t="str">
            <v>จังหวัดฝาง</v>
          </cell>
          <cell r="T1271" t="str">
            <v>ผบ879</v>
          </cell>
          <cell r="U1271">
            <v>2558</v>
          </cell>
          <cell r="V1271" t="str">
            <v>ผบ104</v>
          </cell>
          <cell r="W1271">
            <v>2559</v>
          </cell>
          <cell r="AA1271">
            <v>29</v>
          </cell>
          <cell r="AB1271">
            <v>2</v>
          </cell>
          <cell r="AC1271">
            <v>2559</v>
          </cell>
          <cell r="BB1271" t="str">
            <v>รายงานวันที่ 14/11/2567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823858010194</v>
          </cell>
          <cell r="BV1271" t="str">
            <v>1.นางสาวสุภารัตน์ โยจินา 
2.นางสาวเนตรนรินทร์ กันธิยะ
3.นางกัลป์ยกร กันธิยะ 
4.นายยศพัฒน์ กันธิยะ</v>
          </cell>
          <cell r="BW1271" t="str">
            <v>จำเลยที่ 1
จำเลยที่ 2
จำเลยที่ 3
คู่สมรสจำเลยที่ 3</v>
          </cell>
          <cell r="BX1271" t="str">
            <v>1-5009-00034-46-1
1-5009-00015-49-1
3-5009-00808-63-2
3-5009-00808-62-4</v>
          </cell>
          <cell r="BY127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71" t="str">
            <v>ไม่พบ</v>
          </cell>
          <cell r="CC1271" t="str">
            <v>ปฏิยุทธ์</v>
          </cell>
        </row>
        <row r="1272">
          <cell r="B1272">
            <v>2765</v>
          </cell>
          <cell r="C1272">
            <v>1912</v>
          </cell>
          <cell r="D1272">
            <v>30</v>
          </cell>
          <cell r="E1272">
            <v>10</v>
          </cell>
          <cell r="F1272">
            <v>2567</v>
          </cell>
          <cell r="G1272">
            <v>800026803943</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สินเชื่อธนาคารประชาชน</v>
          </cell>
          <cell r="S1272" t="str">
            <v>จังหวัดฝาง</v>
          </cell>
          <cell r="T1272" t="str">
            <v>ผบ882</v>
          </cell>
          <cell r="U1272">
            <v>2558</v>
          </cell>
          <cell r="V1272" t="str">
            <v>ผบ962</v>
          </cell>
          <cell r="W1272">
            <v>2558</v>
          </cell>
          <cell r="AA1272">
            <v>3</v>
          </cell>
          <cell r="AB1272">
            <v>12</v>
          </cell>
          <cell r="AC1272">
            <v>2558</v>
          </cell>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นางสุภารัตน์  โยจินา</v>
          </cell>
          <cell r="BU1272">
            <v>823858010197</v>
          </cell>
          <cell r="BV1272"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2" t="str">
            <v>จำเลยที่ 1
จำเลยที่ 2
คู่สมรสจำเลยที่ 2
จำเลยที่ 3
คู่สมรสจำเลยที่ 3</v>
          </cell>
          <cell r="BX1272" t="str">
            <v>1-5009-00034-46-1
3-5009-00815-19-1
3-5009-00815-18-3
3-5009-00713-92-5
3-8009-00474-84-7</v>
          </cell>
          <cell r="BY127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2" t="str">
            <v>พบ</v>
          </cell>
          <cell r="CC1272" t="str">
            <v>ปฏิยุทธ์</v>
          </cell>
        </row>
        <row r="1273">
          <cell r="B1273">
            <v>2766</v>
          </cell>
          <cell r="C1273">
            <v>1913</v>
          </cell>
          <cell r="D1273">
            <v>30</v>
          </cell>
          <cell r="E1273">
            <v>10</v>
          </cell>
          <cell r="F1273">
            <v>2567</v>
          </cell>
          <cell r="G1273">
            <v>806752007450</v>
          </cell>
          <cell r="H1273" t="str">
            <v>นาย</v>
          </cell>
          <cell r="I1273" t="str">
            <v>ธนาธิป</v>
          </cell>
          <cell r="J1273" t="str">
            <v>ทอองคำ</v>
          </cell>
          <cell r="K1273" t="str">
            <v>3-5009-00998-06-7</v>
          </cell>
          <cell r="L1273" t="str">
            <v>ฝาง</v>
          </cell>
          <cell r="M1273" t="str">
            <v>เชียงใหม่ 2</v>
          </cell>
          <cell r="N1273">
            <v>8</v>
          </cell>
          <cell r="O1273" t="str">
            <v>สินเชื่อเพื่อพัฒนากลุ่มอาชีพ</v>
          </cell>
          <cell r="S1273" t="str">
            <v>จังหวัดฝาง</v>
          </cell>
          <cell r="T1273" t="str">
            <v>ผบ746</v>
          </cell>
          <cell r="U1273">
            <v>2558</v>
          </cell>
          <cell r="V1273" t="str">
            <v>ผบ972</v>
          </cell>
          <cell r="W1273">
            <v>2558</v>
          </cell>
          <cell r="X1273">
            <v>9</v>
          </cell>
          <cell r="Y1273">
            <v>12</v>
          </cell>
          <cell r="Z1273">
            <v>2558</v>
          </cell>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นายธนาธิป ทอองคำ</v>
          </cell>
          <cell r="BU1273">
            <v>883858010227</v>
          </cell>
          <cell r="BV1273"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3"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3" t="str">
            <v>3-5009-00998-06-7
3-5009-00998-12-1
3-5009-00629-27-4
3-5009-00411-29-5
3-5009-00061-56-1
3-5009-00995-84-0
3-6499-00076-98-1
3-5009-01062-62-6
3-5009-00328-88-6
3-1009-00915-51-3</v>
          </cell>
          <cell r="BY1273"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3" t="str">
            <v>พบ</v>
          </cell>
          <cell r="CC1273" t="str">
            <v>ปฏิยุทธ์</v>
          </cell>
        </row>
        <row r="1274">
          <cell r="B1274">
            <v>2767</v>
          </cell>
          <cell r="C1274">
            <v>1914</v>
          </cell>
          <cell r="D1274">
            <v>30</v>
          </cell>
          <cell r="E1274">
            <v>10</v>
          </cell>
          <cell r="F1274">
            <v>2567</v>
          </cell>
          <cell r="G1274">
            <v>800008705942</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สินเชื่อเพื่อพัฒนากลุ่มอาชีพ</v>
          </cell>
          <cell r="S1274" t="str">
            <v>จังหวัดฝาง</v>
          </cell>
          <cell r="T1274" t="str">
            <v>ผบ754</v>
          </cell>
          <cell r="U1274">
            <v>2558</v>
          </cell>
          <cell r="V1274" t="str">
            <v>ผบ979</v>
          </cell>
          <cell r="W1274">
            <v>2558</v>
          </cell>
          <cell r="X1274">
            <v>9</v>
          </cell>
          <cell r="Y1274">
            <v>12</v>
          </cell>
          <cell r="Z1274">
            <v>2558</v>
          </cell>
          <cell r="BB1274" t="str">
            <v>รายงานวันที่ 25/12/2567</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823858010228</v>
          </cell>
          <cell r="BV1274"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4" t="str">
            <v>จำเลยที่ 1
จำเลยที่ 2
จำเลยที่ 3
จำเลยที่ 4
คู่สมรสจำเลยที่ 4
จำเลยที่ 5
คู่สมรสจำเลยที่ 5
จำเลยที่ 6
คู่สมรสจำเลยที่ 6</v>
          </cell>
          <cell r="BX1274" t="str">
            <v>3-5009-0629-27-4
3-6499-00076-98-1
3-1009-00915-51-3
3-5009-00998-06-7
3-5009-00998-12-1
3-5009-00061-56-1
3-5009-00995-84-0
3-5009-01062-62-6
3-5009-00328-88-6</v>
          </cell>
          <cell r="BY1274"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4" t="str">
            <v>พบ</v>
          </cell>
          <cell r="CC1274" t="str">
            <v>ปฏิยุทธ์</v>
          </cell>
        </row>
        <row r="1275">
          <cell r="B1275">
            <v>2768</v>
          </cell>
          <cell r="C1275">
            <v>1915</v>
          </cell>
          <cell r="D1275">
            <v>30</v>
          </cell>
          <cell r="E1275">
            <v>10</v>
          </cell>
          <cell r="F1275">
            <v>2567</v>
          </cell>
          <cell r="G1275">
            <v>800030025756</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สินเชื่อสวัสดิการ</v>
          </cell>
          <cell r="S1275" t="str">
            <v>จังหวัดฝาง</v>
          </cell>
          <cell r="T1275" t="str">
            <v>ผบ748</v>
          </cell>
          <cell r="U1275">
            <v>2558</v>
          </cell>
          <cell r="V1275" t="str">
            <v>ผบ974</v>
          </cell>
          <cell r="W1275">
            <v>2558</v>
          </cell>
          <cell r="X1275">
            <v>9</v>
          </cell>
          <cell r="Y1275">
            <v>12</v>
          </cell>
          <cell r="Z1275">
            <v>2558</v>
          </cell>
          <cell r="BB1275" t="str">
            <v>รายงานวันที่ 14/11/2567</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นางพัฒนรัตน์ อยู่สุขศรี</v>
          </cell>
          <cell r="BU1275">
            <v>823858010229</v>
          </cell>
          <cell r="BV1275" t="str">
            <v>1.นางพัฒน อยู่สุขศรี
2.นางอารีย์ ศิริบูลย์ 
3.นายเฉลิมชัย ศิริบูลย์</v>
          </cell>
          <cell r="BW1275" t="str">
            <v>จำเลยที่ 1
จำเลยที่ 2
คู่สมรสจำเลยที่ 2</v>
          </cell>
          <cell r="BX1275" t="str">
            <v>3-5009-00629-27-4
3-5009-00061-56-1
3-5009-00995-84-0</v>
          </cell>
          <cell r="BY1275" t="str">
            <v>-ไม่พบว่ามีกรรมสิทิ์ในที่ดิน อ.ฝาง จ.เชียงใหม่
-ไม่พบว่ามีกรรมสิทิ์ในที่ดิน อ.ฝาง จ.เชียงใหม่
-ไม่พบว่ามีกรรมสิทิ์ในที่ดิน อ.ฝาง จ.เชียงใหม่</v>
          </cell>
          <cell r="BZ1275" t="str">
            <v>ไม่พบ</v>
          </cell>
          <cell r="CC1275" t="str">
            <v>ปฏิยุทธ์</v>
          </cell>
        </row>
        <row r="1276">
          <cell r="B1276">
            <v>2769</v>
          </cell>
          <cell r="C1276">
            <v>1916</v>
          </cell>
          <cell r="D1276">
            <v>30</v>
          </cell>
          <cell r="E1276">
            <v>10</v>
          </cell>
          <cell r="F1276">
            <v>2567</v>
          </cell>
          <cell r="G1276">
            <v>800034607989</v>
          </cell>
          <cell r="H1276" t="str">
            <v>นาย</v>
          </cell>
          <cell r="I1276" t="str">
            <v>จำรูญ</v>
          </cell>
          <cell r="J1276" t="str">
            <v>บัวลาแก้ว</v>
          </cell>
          <cell r="K1276" t="str">
            <v>3-5009-00852-42-9</v>
          </cell>
          <cell r="L1276" t="str">
            <v>ไชยปราการ</v>
          </cell>
          <cell r="M1276" t="str">
            <v>เชียงใหม่ 2</v>
          </cell>
          <cell r="N1276">
            <v>8</v>
          </cell>
          <cell r="O1276" t="str">
            <v>สินเชื่อธนาคารประชาชน</v>
          </cell>
          <cell r="S1276" t="str">
            <v>จังหวัดฝาง</v>
          </cell>
          <cell r="T1276" t="str">
            <v>ผบ849</v>
          </cell>
          <cell r="U1276">
            <v>2558</v>
          </cell>
          <cell r="V1276" t="str">
            <v>ผบ983</v>
          </cell>
          <cell r="W1276">
            <v>2558</v>
          </cell>
          <cell r="AA1276">
            <v>9</v>
          </cell>
          <cell r="AB1276">
            <v>12</v>
          </cell>
          <cell r="AC1276">
            <v>2558</v>
          </cell>
          <cell r="BB1276" t="str">
            <v>รายงานวันที่ 14/11/2567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นายจำรูญ บัวลาแก้ว</v>
          </cell>
          <cell r="BU1276">
            <v>823859010402</v>
          </cell>
          <cell r="BV1276" t="str">
            <v>1.นายจำรูญ บัวลาแก้ว
2.นายสุรเชษฐ ศรีเพ็ญ</v>
          </cell>
          <cell r="BW1276" t="str">
            <v>จำเลยที่ 1
จำเลยที่ 2</v>
          </cell>
          <cell r="BX1276" t="str">
            <v>3-5009-00852-42-9
3-5009-00300-86-8</v>
          </cell>
          <cell r="BY1276" t="str">
            <v>-ไม่พบว่ามีกรรมสิทธิ์ในที่ดิน อ.ฝาง จ.เชียงใหม่
-ไม่พบว่ามีกรรมสิทธิ์ในที่ดิน อ.ฝาง จ.เชียงใหม่</v>
          </cell>
          <cell r="BZ1276" t="str">
            <v>ไม่พบ</v>
          </cell>
          <cell r="CC1276" t="str">
            <v>ปฏิยุทธ์</v>
          </cell>
        </row>
        <row r="1277">
          <cell r="B1277">
            <v>2770</v>
          </cell>
          <cell r="C1277">
            <v>1917</v>
          </cell>
          <cell r="D1277">
            <v>30</v>
          </cell>
          <cell r="E1277">
            <v>10</v>
          </cell>
          <cell r="F1277">
            <v>2567</v>
          </cell>
          <cell r="G1277">
            <v>800041584171</v>
          </cell>
          <cell r="H1277" t="str">
            <v>นาย</v>
          </cell>
          <cell r="I1277" t="str">
            <v>สานิตย์</v>
          </cell>
          <cell r="J1277" t="str">
            <v>คำปัญญา</v>
          </cell>
          <cell r="K1277" t="str">
            <v>1-5099-00917-35-2</v>
          </cell>
          <cell r="L1277" t="str">
            <v>แม่โจ้</v>
          </cell>
          <cell r="M1277" t="str">
            <v>เชียงใหม่ 2</v>
          </cell>
          <cell r="N1277">
            <v>8</v>
          </cell>
          <cell r="O1277" t="str">
            <v>สินเชื่อธนาคารประชาชน</v>
          </cell>
          <cell r="S1277" t="str">
            <v>แขวงเชียงใหม่</v>
          </cell>
          <cell r="T1277" t="str">
            <v>ผบ7635</v>
          </cell>
          <cell r="U1277">
            <v>2558</v>
          </cell>
          <cell r="V1277" t="str">
            <v>ผบ9733</v>
          </cell>
          <cell r="W1277">
            <v>2558</v>
          </cell>
          <cell r="AA1277">
            <v>14</v>
          </cell>
          <cell r="AB1277">
            <v>12</v>
          </cell>
          <cell r="AC1277">
            <v>2558</v>
          </cell>
          <cell r="BB1277" t="str">
            <v>รายงานวันที่ 25/12/2567</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นายสานิตย์ คำปัญญา</v>
          </cell>
          <cell r="BU1277">
            <v>823658010301</v>
          </cell>
          <cell r="BV1277" t="str">
            <v>1.นายสานิตย์ คำปัญญา
2.นางสาวกาญจนา ดีระวนิช
3.นางสาวนิตยา หวลอารมณ์
4.นายนรา กล้าจริง
5.นายพร้อมพงค์ ขอดแก้ว</v>
          </cell>
          <cell r="BW1277" t="str">
            <v>จำเลยที่ 1
จำเลยที่ 2
จำเลยที่ 3
คู่สมรสเก่าจำเลยที่ 3
คุ่สมรสใหม่จำเลยที่ 3</v>
          </cell>
          <cell r="BX1277" t="str">
            <v>1-5099-00917-35-2
1-5603-00182-49-3
1-5602-00014-71-8
3-5006-00310-33-7
1-5099-00256-37-2</v>
          </cell>
          <cell r="BY1277"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7" t="str">
            <v>พบ</v>
          </cell>
          <cell r="CC1277" t="str">
            <v>ปฏิยุทธ์</v>
          </cell>
        </row>
        <row r="1278">
          <cell r="B1278">
            <v>2771</v>
          </cell>
          <cell r="C1278">
            <v>1918</v>
          </cell>
          <cell r="D1278">
            <v>30</v>
          </cell>
          <cell r="E1278">
            <v>10</v>
          </cell>
          <cell r="F1278">
            <v>2567</v>
          </cell>
          <cell r="G1278">
            <v>800023586244</v>
          </cell>
          <cell r="H1278" t="str">
            <v>นางสาว</v>
          </cell>
          <cell r="I1278" t="str">
            <v xml:space="preserve">สุจิตรา </v>
          </cell>
          <cell r="J1278" t="str">
            <v>สุจารี</v>
          </cell>
          <cell r="K1278" t="str">
            <v>3-5006-00014-81-7</v>
          </cell>
          <cell r="L1278" t="str">
            <v>ดอยะเก็ด</v>
          </cell>
          <cell r="M1278" t="str">
            <v>เชียงใหม่ 2</v>
          </cell>
          <cell r="N1278">
            <v>8</v>
          </cell>
          <cell r="O1278" t="str">
            <v>สินเชื่อธนาคารประชาชน</v>
          </cell>
          <cell r="S1278" t="str">
            <v>แขวงเชียงใหม่</v>
          </cell>
          <cell r="T1278" t="str">
            <v>ผบ8923</v>
          </cell>
          <cell r="U1278">
            <v>2558</v>
          </cell>
          <cell r="V1278" t="str">
            <v>ผบ9778</v>
          </cell>
          <cell r="W1278">
            <v>2558</v>
          </cell>
          <cell r="AA1278">
            <v>14</v>
          </cell>
          <cell r="AB1278">
            <v>12</v>
          </cell>
          <cell r="AC1278">
            <v>2558</v>
          </cell>
          <cell r="BB1278" t="str">
            <v>รายงานวันที่ 14/11/2567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นางสาวสุจิตรา  สุจารี</v>
          </cell>
          <cell r="BU1278">
            <v>823658010296</v>
          </cell>
          <cell r="BV1278" t="str">
            <v>1นางสาวสุจิตรา สุจารี 
2.นายเจษฎา บุญเลิศ
3.พลฯเกษม ชัยสุรินทร์</v>
          </cell>
          <cell r="BW1278" t="str">
            <v>จำเลยที่ 1
คู่สมรสจำเลยที่ 1
จำเลยที่ 2</v>
          </cell>
          <cell r="BX1278" t="str">
            <v>3-5005-00014-81-7
3-5005-00051-86-1
3-5802-00016-19-9</v>
          </cell>
          <cell r="BY127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อ.แม่ริม จ.เชียงใหม่</v>
          </cell>
          <cell r="BZ1278" t="str">
            <v>ไม่พบ</v>
          </cell>
          <cell r="CC1278" t="str">
            <v>ปฏิยุทธ์</v>
          </cell>
        </row>
        <row r="1279">
          <cell r="B1279">
            <v>2772</v>
          </cell>
          <cell r="C1279">
            <v>1919</v>
          </cell>
          <cell r="D1279">
            <v>30</v>
          </cell>
          <cell r="E1279">
            <v>10</v>
          </cell>
          <cell r="F1279">
            <v>2567</v>
          </cell>
          <cell r="G1279">
            <v>800039159127</v>
          </cell>
          <cell r="H1279" t="str">
            <v>นางสาว</v>
          </cell>
          <cell r="I1279" t="str">
            <v>สุพรรณี</v>
          </cell>
          <cell r="J1279" t="str">
            <v>ดวงศรี</v>
          </cell>
          <cell r="K1279" t="str">
            <v>1-5011-00064-53-6</v>
          </cell>
          <cell r="L1279" t="str">
            <v>แม่โจ้</v>
          </cell>
          <cell r="M1279" t="str">
            <v>เชียงใหม่ 2</v>
          </cell>
          <cell r="N1279">
            <v>8</v>
          </cell>
          <cell r="O1279" t="str">
            <v>สินเชื่อธนาคารประชาชน</v>
          </cell>
          <cell r="S1279" t="str">
            <v>แขวงเชียงใหม่</v>
          </cell>
          <cell r="T1279" t="str">
            <v>ผบ8924</v>
          </cell>
          <cell r="U1279">
            <v>2558</v>
          </cell>
          <cell r="V1279" t="str">
            <v>ผบ9767</v>
          </cell>
          <cell r="W1279">
            <v>2558</v>
          </cell>
          <cell r="AA1279">
            <v>14</v>
          </cell>
          <cell r="AB1279">
            <v>12</v>
          </cell>
          <cell r="AC1279">
            <v>2558</v>
          </cell>
          <cell r="BB1279" t="str">
            <v>รายงานวันที่ 26/12/2567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นางสาวสุพรรณี ดวงศรี</v>
          </cell>
          <cell r="BU1279">
            <v>823658010294</v>
          </cell>
          <cell r="BV1279"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9" t="str">
            <v xml:space="preserve">จำเลยที่ 1
คู่สมรสจำเลยที่ 1
จำเลยที่ 2
คู่สมรสจำเลยที่ 2
จำเลยที่ 3
คู่สมรสจำเลยที่ 3
</v>
          </cell>
          <cell r="BX1279" t="str">
            <v>1-5011-00064-53-6
1-5006-00009-01-1
1-5006-00005-07-4
1-5006-00010-13-2
1-5007-00117-95-8
1-5007-00091-80-1</v>
          </cell>
          <cell r="BY127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9" t="str">
            <v>พบ</v>
          </cell>
          <cell r="CC1279" t="str">
            <v>ปฏิยุทธ์</v>
          </cell>
        </row>
        <row r="1280">
          <cell r="B1280">
            <v>2773</v>
          </cell>
          <cell r="C1280">
            <v>1920</v>
          </cell>
          <cell r="D1280">
            <v>30</v>
          </cell>
          <cell r="E1280">
            <v>10</v>
          </cell>
          <cell r="F1280">
            <v>2567</v>
          </cell>
          <cell r="G1280">
            <v>800023683256</v>
          </cell>
          <cell r="H1280" t="str">
            <v>นาย</v>
          </cell>
          <cell r="I1280" t="str">
            <v>กฤษณ์</v>
          </cell>
          <cell r="J1280" t="str">
            <v>เติมศรี</v>
          </cell>
          <cell r="K1280" t="str">
            <v>3-1017-01311-96-1</v>
          </cell>
          <cell r="L1280" t="str">
            <v>แม่โจ้</v>
          </cell>
          <cell r="M1280" t="str">
            <v>เชียงใหม่ 2</v>
          </cell>
          <cell r="N1280">
            <v>8</v>
          </cell>
          <cell r="O1280" t="str">
            <v>สินเชื่อธนาคารประชาชน</v>
          </cell>
          <cell r="S1280" t="str">
            <v>แขวงเชียงใหม่</v>
          </cell>
          <cell r="T1280" t="str">
            <v>ผบ7634</v>
          </cell>
          <cell r="U1280">
            <v>2558</v>
          </cell>
          <cell r="V1280" t="str">
            <v>ผบ9814</v>
          </cell>
          <cell r="W1280">
            <v>2558</v>
          </cell>
          <cell r="X1280">
            <v>15</v>
          </cell>
          <cell r="Y1280">
            <v>12</v>
          </cell>
          <cell r="Z1280">
            <v>2558</v>
          </cell>
          <cell r="BB1280" t="str">
            <v>นายงานวันที่ 25/12/2567</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นายกฤษณ์ เติมศรี</v>
          </cell>
          <cell r="BU1280">
            <v>823658010320</v>
          </cell>
          <cell r="BV1280" t="str">
            <v>1.นายกฤษณ์ เติมศรี
2.นางสาวพัตร์พิมล เชื้อสาวัตถี
3.นายกาญจน์ รอดวิจิตร
4.นางสาวรวินทร์กาญจน์  ไชยพรหม</v>
          </cell>
          <cell r="BW1280" t="str">
            <v>จำเลยที่ 1
จำเลยที่ 2
จำเลยที่ 3
คู่สมรสจำเลยที่ 3</v>
          </cell>
          <cell r="BX1280" t="str">
            <v>3-1017-01311-96-1
3-3604-00644-59-4
3-1206-00327-27-6
1-5099-00896-84-3</v>
          </cell>
          <cell r="BY1280"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80" t="str">
            <v>พบ</v>
          </cell>
          <cell r="CC1280" t="str">
            <v>ปฏิยุทธ์</v>
          </cell>
        </row>
        <row r="1281">
          <cell r="B1281">
            <v>2774</v>
          </cell>
          <cell r="C1281">
            <v>1921</v>
          </cell>
          <cell r="D1281">
            <v>30</v>
          </cell>
          <cell r="E1281">
            <v>10</v>
          </cell>
          <cell r="F1281">
            <v>2567</v>
          </cell>
          <cell r="G1281">
            <v>800015584876</v>
          </cell>
          <cell r="H1281" t="str">
            <v>นางสาว</v>
          </cell>
          <cell r="I1281" t="str">
            <v>สุพิศ</v>
          </cell>
          <cell r="J1281" t="str">
            <v>มณีจอม</v>
          </cell>
          <cell r="K1281" t="str">
            <v>5-5005-00023-70-7</v>
          </cell>
          <cell r="L1281" t="str">
            <v>ดอยสะเก็ด</v>
          </cell>
          <cell r="M1281" t="str">
            <v>เชียงใหม่ 2</v>
          </cell>
          <cell r="N1281">
            <v>8</v>
          </cell>
          <cell r="O1281" t="str">
            <v>สินเชื่อธนาคารประชาชน</v>
          </cell>
          <cell r="S1281" t="str">
            <v>แขวงเชียงใหม่</v>
          </cell>
          <cell r="T1281" t="str">
            <v>ผบ8881</v>
          </cell>
          <cell r="U1281">
            <v>2558</v>
          </cell>
          <cell r="V1281" t="str">
            <v>ผบ10114</v>
          </cell>
          <cell r="W1281">
            <v>2558</v>
          </cell>
          <cell r="X1281">
            <v>22</v>
          </cell>
          <cell r="Y1281">
            <v>12</v>
          </cell>
          <cell r="Z1281">
            <v>2558</v>
          </cell>
          <cell r="BB1281" t="str">
            <v>รายงานวันที่ 14/11/2567</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นางสาวสุพิศ มณีจอม</v>
          </cell>
          <cell r="BU1281">
            <v>823658010288</v>
          </cell>
          <cell r="BV1281" t="str">
            <v xml:space="preserve">1.นางสาวสุพิศ มณีจอม 
2.นายสมัย สิทธิปัญญา
3.นางศรีลา ศรีสุวรรณ </v>
          </cell>
          <cell r="BW1281" t="str">
            <v>จำเลยที่ 1
จำเลยที่ 2
จำเลยที่ 3</v>
          </cell>
          <cell r="BX1281" t="str">
            <v xml:space="preserve">5-5005-00023-70-7
3-5005-00338-53-1
3-5005-00032-97-1
</v>
          </cell>
          <cell r="BY1281"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1281" t="str">
            <v>ไม่พบ</v>
          </cell>
          <cell r="CC1281" t="str">
            <v>ปฏิยุทธ์</v>
          </cell>
        </row>
        <row r="1282">
          <cell r="B1282">
            <v>2775</v>
          </cell>
          <cell r="C1282">
            <v>1922</v>
          </cell>
          <cell r="D1282">
            <v>30</v>
          </cell>
          <cell r="E1282">
            <v>10</v>
          </cell>
          <cell r="F1282">
            <v>2567</v>
          </cell>
          <cell r="G1282">
            <v>800025523161</v>
          </cell>
          <cell r="H1282" t="str">
            <v>นาย</v>
          </cell>
          <cell r="I1282" t="str">
            <v>จำนงค์</v>
          </cell>
          <cell r="J1282" t="str">
            <v>บุญรัตน์</v>
          </cell>
          <cell r="K1282" t="str">
            <v>3-5104-00339-21-8</v>
          </cell>
          <cell r="L1282" t="str">
            <v>ไชยปราการ</v>
          </cell>
          <cell r="M1282" t="str">
            <v>เชียงใหม่ 2</v>
          </cell>
          <cell r="N1282">
            <v>8</v>
          </cell>
          <cell r="O1282" t="str">
            <v>สินเชื่อธนาคารประชาชน</v>
          </cell>
          <cell r="S1282" t="str">
            <v>แขวงเชียงใหม่</v>
          </cell>
          <cell r="T1282" t="str">
            <v>ผบ8502</v>
          </cell>
          <cell r="U1282">
            <v>2558</v>
          </cell>
          <cell r="V1282" t="str">
            <v>ผบ10182</v>
          </cell>
          <cell r="W1282">
            <v>2558</v>
          </cell>
          <cell r="AA1282">
            <v>23</v>
          </cell>
          <cell r="AB1282">
            <v>12</v>
          </cell>
          <cell r="AC1282">
            <v>2558</v>
          </cell>
          <cell r="BB1282" t="str">
            <v>รายงานวันที่ 14/11/2567</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นายจำนงค์ บุญรัตน์</v>
          </cell>
          <cell r="BU1282">
            <v>0</v>
          </cell>
          <cell r="BV1282" t="str">
            <v>1.นายจำนงค์ บุญรัตน์
2.นางนวลจันทร์ บุญรัตน์
3.นายชาตรี บุญรัตน์
4.นายสรายุทธ จันต๊ะดุก
5.นางสาวจิตราพร หมื่นใจ</v>
          </cell>
          <cell r="BW1282" t="str">
            <v>จำเลยที่ 1
จำเลยที่ 2
คู่สมรสจำเลยที่ 2
จำเลยที่ 3
คู่สมรสจำเลยที่ 3</v>
          </cell>
          <cell r="BX1282" t="str">
            <v>3-5104-00339-21-8
3-5899-00055-84-5
3-5899-00055-86-1
3-5102-00253-50-6
1-5099-00095-28-0</v>
          </cell>
          <cell r="BY1282"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v>
          </cell>
          <cell r="BZ1282" t="str">
            <v>ไม่พบ</v>
          </cell>
          <cell r="CC1282" t="str">
            <v>ปฏิยุทธ์</v>
          </cell>
        </row>
        <row r="1283">
          <cell r="B1283">
            <v>2776</v>
          </cell>
          <cell r="C1283">
            <v>1923</v>
          </cell>
          <cell r="D1283">
            <v>30</v>
          </cell>
          <cell r="E1283">
            <v>10</v>
          </cell>
          <cell r="F1283">
            <v>2567</v>
          </cell>
          <cell r="G1283">
            <v>800025523120</v>
          </cell>
          <cell r="H1283" t="str">
            <v>นาย</v>
          </cell>
          <cell r="I1283" t="str">
            <v>สรายุทธ</v>
          </cell>
          <cell r="J1283" t="str">
            <v>จันต๊ะดุก</v>
          </cell>
          <cell r="K1283" t="str">
            <v>3-5102-00253-50-6</v>
          </cell>
          <cell r="L1283" t="str">
            <v>ไชยปราการ</v>
          </cell>
          <cell r="M1283" t="str">
            <v>เชียงใหม่ 2</v>
          </cell>
          <cell r="N1283">
            <v>8</v>
          </cell>
          <cell r="O1283" t="str">
            <v>สินเชื่อธนาคารประชาชน</v>
          </cell>
          <cell r="S1283" t="str">
            <v>แขวงเชียงใหม่</v>
          </cell>
          <cell r="T1283" t="str">
            <v>ผบ8509</v>
          </cell>
          <cell r="U1283">
            <v>2558</v>
          </cell>
          <cell r="V1283" t="str">
            <v>ผบ10173</v>
          </cell>
          <cell r="W1283">
            <v>2558</v>
          </cell>
          <cell r="AA1283">
            <v>23</v>
          </cell>
          <cell r="AB1283">
            <v>12</v>
          </cell>
          <cell r="AC1283">
            <v>2558</v>
          </cell>
          <cell r="BB1283" t="str">
            <v>รายงานวันที่ 14/11/2567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นายสรายุทธ จันต๊ะดุก</v>
          </cell>
          <cell r="BU1283">
            <v>823858010205</v>
          </cell>
          <cell r="BV1283" t="str">
            <v>1.นายสรายุทธ จันต๊ะดุก
2.นางสาวจิตราพร หมื่นใจ
3.นายจำนงค์ บุญรัตน์
4.นางนวลจันทร์ บุญรัตน์
5.นายชาตรี บุญรัตน์</v>
          </cell>
          <cell r="BW1283" t="str">
            <v xml:space="preserve">จำเลยที่ 1
คู่สมรสจำเลยที่ 1
จำเลยที่ 2
จำเลยที่ 3
คู่สมรสจำเลยที่ 3
</v>
          </cell>
          <cell r="BX1283" t="str">
            <v>3-5102-00253-50-6
1-5099-00095-28-0
3-5104-00339-21-8
3-5899-00055-84-5
3-5899-00055-86-1</v>
          </cell>
          <cell r="BY1283"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v>
          </cell>
          <cell r="BZ1283" t="str">
            <v>ไม่พบ</v>
          </cell>
          <cell r="CC1283" t="str">
            <v>ปฏิยุทธ์</v>
          </cell>
        </row>
        <row r="1284">
          <cell r="B1284">
            <v>2777</v>
          </cell>
          <cell r="C1284">
            <v>1924</v>
          </cell>
          <cell r="D1284">
            <v>30</v>
          </cell>
          <cell r="E1284">
            <v>10</v>
          </cell>
          <cell r="F1284">
            <v>2567</v>
          </cell>
          <cell r="G1284">
            <v>800031056644</v>
          </cell>
          <cell r="H1284" t="str">
            <v>นางสาว</v>
          </cell>
          <cell r="I1284" t="str">
            <v>สุกัญญา</v>
          </cell>
          <cell r="J1284" t="str">
            <v>เดชารักษา</v>
          </cell>
          <cell r="K1284" t="str">
            <v>1-5009-00072-12-5</v>
          </cell>
          <cell r="L1284" t="str">
            <v>ฝาง</v>
          </cell>
          <cell r="M1284" t="str">
            <v>เชียงใหม่ 2</v>
          </cell>
          <cell r="N1284">
            <v>8</v>
          </cell>
          <cell r="O1284" t="str">
            <v>สินเชื่อธนาคารประชาชน</v>
          </cell>
          <cell r="S1284" t="str">
            <v>จังหวัดฝาง</v>
          </cell>
          <cell r="T1284" t="str">
            <v>ผบ168</v>
          </cell>
          <cell r="U1284">
            <v>2558</v>
          </cell>
          <cell r="V1284" t="str">
            <v>ผบ330</v>
          </cell>
          <cell r="W1284">
            <v>2558</v>
          </cell>
          <cell r="AA1284">
            <v>13</v>
          </cell>
          <cell r="AB1284">
            <v>7</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นางสาวสุกัญญา เดชารักษา</v>
          </cell>
          <cell r="BU1284">
            <v>823858010101</v>
          </cell>
          <cell r="BV1284" t="str">
            <v>1.นางสาวสุกัญญา เดชรักษา
2.นางสาวรินดา แลลับฟ้า
3.นายศรัณยู อัตมะ
4.นางเจนจิรา กาวี
5.นายสมพร กาวี</v>
          </cell>
          <cell r="BW1284" t="str">
            <v>จำเลยที่ 1
จำเลยที่ 2
คู่สมรสจำเลยที่ 2
จำเลยที่ 3
คู่สมรสจำเลยที่ 3</v>
          </cell>
          <cell r="BX1284" t="str">
            <v>1-5009-00072-12-5
3-5009-00811-77-3
3-5009-00804-72-6
2-3301-00021-53-4
3-5009-00714-88-3</v>
          </cell>
          <cell r="BY1284"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4" t="str">
            <v>พบ</v>
          </cell>
          <cell r="CC1284" t="str">
            <v>ปฏิยุทธ์</v>
          </cell>
        </row>
        <row r="1285">
          <cell r="B1285">
            <v>2778</v>
          </cell>
          <cell r="C1285">
            <v>1925</v>
          </cell>
          <cell r="D1285">
            <v>30</v>
          </cell>
          <cell r="E1285">
            <v>10</v>
          </cell>
          <cell r="F1285">
            <v>2567</v>
          </cell>
          <cell r="G1285">
            <v>800033897920</v>
          </cell>
          <cell r="H1285" t="str">
            <v>นาง</v>
          </cell>
          <cell r="I1285" t="str">
            <v>ศิริกาญจน์</v>
          </cell>
          <cell r="J1285" t="str">
            <v>ลิ้มประเสริฐ</v>
          </cell>
          <cell r="K1285" t="str">
            <v>3-5009-00168-11-1</v>
          </cell>
          <cell r="L1285" t="str">
            <v>ไชยปราการ</v>
          </cell>
          <cell r="M1285" t="str">
            <v>เชียงใหม่ 2</v>
          </cell>
          <cell r="N1285">
            <v>8</v>
          </cell>
          <cell r="O1285" t="str">
            <v>สินเชื่อธนาคารประชาชน</v>
          </cell>
          <cell r="S1285" t="str">
            <v>จังหวัดฝาง</v>
          </cell>
          <cell r="T1285" t="str">
            <v>ผบ835</v>
          </cell>
          <cell r="U1285">
            <v>2558</v>
          </cell>
          <cell r="V1285" t="str">
            <v>ผบ966</v>
          </cell>
          <cell r="W1285">
            <v>2558</v>
          </cell>
          <cell r="AA1285">
            <v>8</v>
          </cell>
          <cell r="AB1285">
            <v>12</v>
          </cell>
          <cell r="AC1285">
            <v>2558</v>
          </cell>
          <cell r="BB1285" t="str">
            <v>รายงานวันที่ 25/12/2567</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นางศิริกาญจน์ ลิ้มประเสริฐ</v>
          </cell>
          <cell r="BU1285">
            <v>0</v>
          </cell>
          <cell r="BV1285"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5" t="str">
            <v>จำเลยที่ 1
คู่สมรสจำเลยที่ 1
จำเลยที่ 2
คู่สมรสจำเลยที่ 2
จำเลยที่ 3
คู่มสมรสจำเลยที่ 3</v>
          </cell>
          <cell r="BX1285" t="str">
            <v>3-5009-00168-11-1
3-7601-00264-08-3
3-5009-00167-50-5
8-5009-87001-56-7
3-5009-00179-32-5
3-8008-00935-98-2</v>
          </cell>
          <cell r="BY1285"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5" t="str">
            <v>พบ</v>
          </cell>
          <cell r="CC1285" t="str">
            <v>ปฏิยุทธ์</v>
          </cell>
        </row>
        <row r="1286">
          <cell r="B1286">
            <v>2780</v>
          </cell>
          <cell r="C1286">
            <v>1927</v>
          </cell>
          <cell r="D1286">
            <v>8</v>
          </cell>
          <cell r="E1286">
            <v>11</v>
          </cell>
          <cell r="F1286">
            <v>2567</v>
          </cell>
          <cell r="G1286">
            <v>80020063296</v>
          </cell>
          <cell r="H1286" t="str">
            <v>นาง</v>
          </cell>
          <cell r="I1286" t="str">
            <v xml:space="preserve">จินดา </v>
          </cell>
          <cell r="J1286" t="str">
            <v>ไชยกเซน</v>
          </cell>
          <cell r="K1286" t="str">
            <v>3-5006-00530-96-5</v>
          </cell>
          <cell r="L1286" t="str">
            <v>แม่แตง</v>
          </cell>
          <cell r="M1286" t="str">
            <v>เชียงใหม่2</v>
          </cell>
          <cell r="N1286">
            <v>8</v>
          </cell>
          <cell r="O1286" t="str">
            <v>สินเชื่อธนาคารประชาชน</v>
          </cell>
          <cell r="S1286" t="str">
            <v>แขวงเชียงใหม่</v>
          </cell>
          <cell r="T1286" t="str">
            <v>ผบ466</v>
          </cell>
          <cell r="U1286">
            <v>2558</v>
          </cell>
          <cell r="V1286" t="str">
            <v>ผบ1607</v>
          </cell>
          <cell r="W1286">
            <v>2558</v>
          </cell>
          <cell r="AA1286">
            <v>11</v>
          </cell>
          <cell r="AB1286">
            <v>3</v>
          </cell>
          <cell r="AC1286">
            <v>2558</v>
          </cell>
          <cell r="BB1286" t="str">
            <v>รายงานวันที่ 14/11/2567</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นางจินดา  ไชยกเซน</v>
          </cell>
          <cell r="BU1286">
            <v>823856010090</v>
          </cell>
          <cell r="BV1286" t="str">
            <v>1.นางจินดา  ไชยกเซน
2.นายอสิต  ทิพย์นางรอง
3.นางสาวศิริลักษ์  เขมราช</v>
          </cell>
          <cell r="BW1286" t="str">
            <v>จำเลยที่ 1
จำเลยที่ 2
คู่สมรสจำเลยที่ 2</v>
          </cell>
          <cell r="BX1286" t="str">
            <v>3-5006-00530-96-5
3-5402-00500-34-1
1-5007-00184-13-2</v>
          </cell>
          <cell r="BY128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286" t="str">
            <v>ไม่พบ</v>
          </cell>
          <cell r="CC1286" t="str">
            <v>ปฏิยุทธ์</v>
          </cell>
        </row>
        <row r="1287">
          <cell r="B1287">
            <v>2781</v>
          </cell>
          <cell r="C1287">
            <v>1928</v>
          </cell>
          <cell r="D1287">
            <v>8</v>
          </cell>
          <cell r="E1287">
            <v>11</v>
          </cell>
          <cell r="F1287">
            <v>2567</v>
          </cell>
          <cell r="G1287">
            <v>800027601502</v>
          </cell>
          <cell r="H1287" t="str">
            <v>นาย</v>
          </cell>
          <cell r="I1287" t="str">
            <v>ภูวดล</v>
          </cell>
          <cell r="J1287" t="str">
            <v>เรืองรัตน์</v>
          </cell>
          <cell r="K1287" t="str">
            <v>1-5711-00063-05-0</v>
          </cell>
          <cell r="L1287" t="str">
            <v>แม่แตง</v>
          </cell>
          <cell r="M1287" t="str">
            <v>เชียงใหม่2</v>
          </cell>
          <cell r="N1287">
            <v>8</v>
          </cell>
          <cell r="O1287" t="str">
            <v>สินเชื่อธนาคารประชาชน</v>
          </cell>
          <cell r="S1287" t="str">
            <v>จังหวัดเชียงราย</v>
          </cell>
          <cell r="T1287" t="str">
            <v>ผบ3979</v>
          </cell>
          <cell r="U1287">
            <v>2557</v>
          </cell>
          <cell r="V1287" t="str">
            <v>ผบ262</v>
          </cell>
          <cell r="W1287">
            <v>2558</v>
          </cell>
          <cell r="AA1287">
            <v>26</v>
          </cell>
          <cell r="AB1287">
            <v>1</v>
          </cell>
          <cell r="AC1287">
            <v>2558</v>
          </cell>
          <cell r="BB1287" t="str">
            <v>รายงานผลสืบวันที่ 7/1/2568</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นายภูวดล เรืองรัตน์</v>
          </cell>
          <cell r="BU1287">
            <v>823857010073</v>
          </cell>
          <cell r="BV1287" t="str">
            <v>1.นายภูวดล เรืองรัตน์
2.นางสุบิน อินตา 
3.นายนคร อินตา</v>
          </cell>
          <cell r="BW1287" t="str">
            <v>จำเลยที่ 1
จำเลยที่ 2
คู่สมรสจำเลยที่ 2</v>
          </cell>
          <cell r="BX1287" t="str">
            <v>1-5711-00063-05-0
3-5203-00332-44-1
3-5711-00517-54-5</v>
          </cell>
          <cell r="BY1287"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7" t="str">
            <v>พบ</v>
          </cell>
          <cell r="CC1287" t="str">
            <v>ปฏิยุทธ์</v>
          </cell>
        </row>
        <row r="1288">
          <cell r="B1288">
            <v>2782</v>
          </cell>
          <cell r="C1288">
            <v>1929</v>
          </cell>
          <cell r="D1288">
            <v>8</v>
          </cell>
          <cell r="E1288">
            <v>11</v>
          </cell>
          <cell r="F1288">
            <v>2567</v>
          </cell>
          <cell r="G1288">
            <v>800036237660</v>
          </cell>
          <cell r="H1288" t="str">
            <v>นาย</v>
          </cell>
          <cell r="I1288" t="str">
            <v xml:space="preserve">อิทธิพงษ์ </v>
          </cell>
          <cell r="J1288" t="str">
            <v>ไชยมงคล</v>
          </cell>
          <cell r="K1288" t="str">
            <v>1-5099-00149-78-9</v>
          </cell>
          <cell r="L1288" t="str">
            <v>แม่แตง</v>
          </cell>
          <cell r="M1288" t="str">
            <v>เชียงใหม่2</v>
          </cell>
          <cell r="N1288">
            <v>8</v>
          </cell>
          <cell r="O1288" t="str">
            <v>สินเชื่อธนาคารประชาชน</v>
          </cell>
          <cell r="S1288" t="str">
            <v>แขวงเชียงใหม่</v>
          </cell>
          <cell r="T1288" t="str">
            <v>ผบ2891</v>
          </cell>
          <cell r="U1288">
            <v>2558</v>
          </cell>
          <cell r="V1288" t="str">
            <v>ผบ3566</v>
          </cell>
          <cell r="W1288">
            <v>2558</v>
          </cell>
          <cell r="AA1288">
            <v>8</v>
          </cell>
          <cell r="AB1288">
            <v>7</v>
          </cell>
          <cell r="AC1288">
            <v>2558</v>
          </cell>
          <cell r="BB1288" t="str">
            <v>รายงานวันที่ 14/11/2567</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นายอิทธิพงษ์  ไชยมงคล</v>
          </cell>
          <cell r="BU1288">
            <v>823858010034</v>
          </cell>
          <cell r="BV1288" t="str">
            <v>1.นายอิทธิพงษ์  ไชยมงคล
2.นายบุญศรี  พรมมี
3.นางนงคราญ  พรมมี
4.นายชัยวัธ  วงค์ชัย
5.นางสาวพนรัญชน์  ชัยสุรินทร์</v>
          </cell>
          <cell r="BW1288" t="str">
            <v xml:space="preserve">จำเลยที่ 1
จำเลยที่ 2
คู่สมรสจำเลยที่ 2
จำเลยที่ 3 
คู่สมรสจำเลยที่ 3
</v>
          </cell>
          <cell r="BX1288" t="str">
            <v>1-5099-00149-78-9
3-5006-00510-87-5
5-5006-00041-37-5
3-5102-00246-94-1
3-5014-00167-10-8</v>
          </cell>
          <cell r="BY12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อ.แม่จัน จ.เชียงราย
-ไม่พบว่ามีกรรมสิทธิ์ในที่ดิน อ.แม่แตง จ.เชียงใหม่
-ไม่พบว่ามีกรรมสิทธิ์ในที่ดิน อ.แม่จัน จ.เชียงราย</v>
          </cell>
          <cell r="BZ1288" t="str">
            <v>ไม่พบ</v>
          </cell>
          <cell r="CC1288" t="str">
            <v>ปฏิยุทธ์</v>
          </cell>
        </row>
        <row r="1289">
          <cell r="B1289">
            <v>2783</v>
          </cell>
          <cell r="C1289">
            <v>1930</v>
          </cell>
          <cell r="D1289">
            <v>8</v>
          </cell>
          <cell r="E1289">
            <v>11</v>
          </cell>
          <cell r="F1289">
            <v>2567</v>
          </cell>
          <cell r="G1289">
            <v>800050651192</v>
          </cell>
          <cell r="H1289" t="str">
            <v>นาย</v>
          </cell>
          <cell r="I1289" t="str">
            <v xml:space="preserve">สมพงษ์ </v>
          </cell>
          <cell r="J1289" t="str">
            <v>สุธรรม</v>
          </cell>
          <cell r="K1289" t="str">
            <v>3-5006-00413-35-7</v>
          </cell>
          <cell r="L1289" t="str">
            <v>แม่แตง</v>
          </cell>
          <cell r="M1289" t="str">
            <v>เชียงใหม่2</v>
          </cell>
          <cell r="N1289">
            <v>8</v>
          </cell>
          <cell r="O1289" t="str">
            <v>สินเชื่อพัฒนาองค์กรชุมชน (รายบุคคล)</v>
          </cell>
          <cell r="Q1289">
            <v>55082.94</v>
          </cell>
          <cell r="R1289">
            <v>11617.16</v>
          </cell>
          <cell r="S1289" t="str">
            <v>แขวงเชียงดาว</v>
          </cell>
          <cell r="T1289" t="str">
            <v>ผบE23</v>
          </cell>
          <cell r="U1289">
            <v>2563</v>
          </cell>
          <cell r="V1289" t="str">
            <v>ผบE49</v>
          </cell>
          <cell r="W1289">
            <v>2563</v>
          </cell>
          <cell r="AA1289">
            <v>27</v>
          </cell>
          <cell r="AB1289">
            <v>7</v>
          </cell>
          <cell r="AC1289">
            <v>2563</v>
          </cell>
          <cell r="BB1289" t="str">
            <v>รายงานผลสืบวันที่ 7/1/2568</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นายสมพงษ์  สุธรรม</v>
          </cell>
          <cell r="BU1289">
            <v>883162012436</v>
          </cell>
          <cell r="BV1289"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9" t="str">
            <v>จำเลยที่ 1
ทายาทจำเลยที่1
จำเลยที่ 2
คู่สมรสจำเลยที่ 2
จำเลยที่ 3
คู่สมรสจำเลยที่ 3
จำเลยที่ 4</v>
          </cell>
          <cell r="BX1289" t="str">
            <v>3-5006-0041-35-7
3-5006-00502-33-3
3-5006-00412-99-7
3-5006-00364-23-2
5-5006-00040-00-0
3-5006-00413-58-6
3-5006-00410-89-7</v>
          </cell>
          <cell r="BY1289"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9" t="str">
            <v>พบ</v>
          </cell>
          <cell r="CC1289" t="str">
            <v>ปฏิยุทธ์</v>
          </cell>
        </row>
        <row r="1290">
          <cell r="B1290">
            <v>2784</v>
          </cell>
          <cell r="C1290">
            <v>1931</v>
          </cell>
          <cell r="D1290">
            <v>8</v>
          </cell>
          <cell r="E1290">
            <v>11</v>
          </cell>
          <cell r="F1290">
            <v>2567</v>
          </cell>
          <cell r="G1290">
            <v>800029178319</v>
          </cell>
          <cell r="H1290" t="str">
            <v>นาง</v>
          </cell>
          <cell r="I1290" t="str">
            <v>อมรรัตน์</v>
          </cell>
          <cell r="J1290" t="str">
            <v>อุทธยา</v>
          </cell>
          <cell r="K1290" t="str">
            <v>1-5009-00034-86-0</v>
          </cell>
          <cell r="L1290" t="str">
            <v>แม่อาย</v>
          </cell>
          <cell r="M1290" t="str">
            <v>เชียงใหม่2</v>
          </cell>
          <cell r="N1290">
            <v>8</v>
          </cell>
          <cell r="O1290" t="str">
            <v>สินเชื่อธนาคารประชาชน</v>
          </cell>
          <cell r="S1290" t="str">
            <v>จังหวัดฝาง</v>
          </cell>
          <cell r="T1290" t="str">
            <v>ผบ437</v>
          </cell>
          <cell r="U1290">
            <v>2558</v>
          </cell>
          <cell r="V1290" t="str">
            <v>ผบ968</v>
          </cell>
          <cell r="W1290">
            <v>2558</v>
          </cell>
          <cell r="X1290">
            <v>8</v>
          </cell>
          <cell r="Y1290">
            <v>12</v>
          </cell>
          <cell r="Z1290">
            <v>2558</v>
          </cell>
          <cell r="BB1290" t="str">
            <v>รายงานวันที่ 14/11/2567</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นางอมรรัตน์ อุทธยา</v>
          </cell>
          <cell r="BU1290">
            <v>823858010360</v>
          </cell>
          <cell r="BV1290" t="str">
            <v>1.นางสาวอมรรัตน์  วงษ์สันต์หรืออุทธยา
2.นายวีระยุทธ์  อุทธยา
3.นางสาวณิชนันทน์  พรมใจ
4.นายธวัช  ปิงพยอม
5.นางสาวกรณ์กาญจน์  ไก่แดง</v>
          </cell>
          <cell r="BW1290" t="str">
            <v>จำเลยที่ 1
คู่สมรสจำเลยที่ 1
จำเลยที่ 2
คู่สมรสจำเลยที่ 2
จำเลยที่ 3</v>
          </cell>
          <cell r="BX1290" t="str">
            <v>1-5009-00034-86-0
1-5010-00052-73-1
3-5010-00044-20-3
3-5009-00147-10-5
1-5010-00062-30-2</v>
          </cell>
          <cell r="BY129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90" t="str">
            <v>ไม่พบ</v>
          </cell>
          <cell r="CC1290" t="str">
            <v>ปฏิยุทธ์</v>
          </cell>
        </row>
        <row r="1291">
          <cell r="B1291">
            <v>2785</v>
          </cell>
          <cell r="C1291">
            <v>1932</v>
          </cell>
          <cell r="D1291">
            <v>8</v>
          </cell>
          <cell r="E1291">
            <v>11</v>
          </cell>
          <cell r="F1291">
            <v>2567</v>
          </cell>
          <cell r="G1291">
            <v>800029118216</v>
          </cell>
          <cell r="H1291" t="str">
            <v>นาง</v>
          </cell>
          <cell r="I1291" t="str">
            <v xml:space="preserve">สุพร </v>
          </cell>
          <cell r="J1291" t="str">
            <v>เพียรนภา</v>
          </cell>
          <cell r="K1291" t="str">
            <v>3-1020-02120-11-4</v>
          </cell>
          <cell r="L1291" t="str">
            <v>แม่อาย</v>
          </cell>
          <cell r="M1291" t="str">
            <v>เชียงใหม่2</v>
          </cell>
          <cell r="N1291">
            <v>8</v>
          </cell>
          <cell r="O1291" t="str">
            <v>สินเชื่อธนาคารประชาชน</v>
          </cell>
          <cell r="S1291" t="str">
            <v>แขวงเชียงใหม่</v>
          </cell>
          <cell r="T1291" t="str">
            <v>ผบ8506</v>
          </cell>
          <cell r="U1291">
            <v>2558</v>
          </cell>
          <cell r="V1291" t="str">
            <v>ผบ9506</v>
          </cell>
          <cell r="W1291">
            <v>2558</v>
          </cell>
          <cell r="X1291">
            <v>3</v>
          </cell>
          <cell r="Y1291">
            <v>12</v>
          </cell>
          <cell r="Z1291">
            <v>2558</v>
          </cell>
          <cell r="BB1291" t="str">
            <v>รายงานวันที่ 24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นางสุพร  เพียรนภา</v>
          </cell>
          <cell r="BU1291">
            <v>0</v>
          </cell>
          <cell r="BV1291" t="str">
            <v>1.นางสุพร เพียรนภา
2.นายเดชธนา พรหมายน
3.นายชรินทร์ จอมเมฆ</v>
          </cell>
          <cell r="BW1291" t="str">
            <v>จำเลยที่ 1
จำเลยที่ 2
จำเลยที่ 3</v>
          </cell>
          <cell r="BX1291" t="str">
            <v>1-5010-00052-73-1</v>
          </cell>
          <cell r="BY1291"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1" t="str">
            <v xml:space="preserve">พบ </v>
          </cell>
          <cell r="CC1291" t="str">
            <v>ปฏิยุทธ์</v>
          </cell>
        </row>
        <row r="1292">
          <cell r="B1292">
            <v>2786</v>
          </cell>
          <cell r="C1292">
            <v>1933</v>
          </cell>
          <cell r="D1292">
            <v>8</v>
          </cell>
          <cell r="E1292">
            <v>11</v>
          </cell>
          <cell r="F1292">
            <v>2567</v>
          </cell>
          <cell r="G1292">
            <v>800041911705</v>
          </cell>
          <cell r="H1292" t="str">
            <v>นาย</v>
          </cell>
          <cell r="I1292" t="str">
            <v xml:space="preserve">นิรุจน์ </v>
          </cell>
          <cell r="J1292" t="str">
            <v>รากคำ</v>
          </cell>
          <cell r="K1292" t="str">
            <v>5-5001-00010-15-2</v>
          </cell>
          <cell r="L1292" t="str">
            <v>มหาวิทยาลัยเชียงใหม่</v>
          </cell>
          <cell r="M1292" t="str">
            <v>เชียงใหม่2</v>
          </cell>
          <cell r="N1292">
            <v>8</v>
          </cell>
          <cell r="O1292" t="str">
            <v>สินเชื่อธนาคารประชาชน</v>
          </cell>
          <cell r="S1292" t="str">
            <v>แขวงเชียบใหม่</v>
          </cell>
          <cell r="T1292" t="str">
            <v>ผบ13768</v>
          </cell>
          <cell r="U1292">
            <v>2562</v>
          </cell>
          <cell r="V1292" t="str">
            <v>ผบ970</v>
          </cell>
          <cell r="W1292">
            <v>2563</v>
          </cell>
          <cell r="AA1292">
            <v>27</v>
          </cell>
          <cell r="AB1292">
            <v>2</v>
          </cell>
          <cell r="AC1292">
            <v>2563</v>
          </cell>
          <cell r="BB1292" t="str">
            <v>รายงานวันที่ 25 /12/2567</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นายนิรุจน์  รากคำ</v>
          </cell>
          <cell r="BU1292">
            <v>8832602012195</v>
          </cell>
          <cell r="BV1292" t="str">
            <v>1.นิรุจน์ รากคำ
2.นางสาวกัลยา ศรีคำซาว
3นางสาวธัญลักษณ์ ไชยเสน
4.ส.ท. ชุมพร ชำนาญ</v>
          </cell>
          <cell r="BW1292" t="str">
            <v>จำเลยที่ 1
คู่สมรสจำเลยที่ 1
ทายาทจำเลยที่ 2
จำเลยที่ 2</v>
          </cell>
          <cell r="BX1292" t="str">
            <v>3-5010-00044-20-3</v>
          </cell>
          <cell r="BY1292"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2" t="str">
            <v>พบ</v>
          </cell>
          <cell r="CC1292" t="str">
            <v>ปฏิยุทธ์</v>
          </cell>
        </row>
        <row r="1293">
          <cell r="B1293">
            <v>2788</v>
          </cell>
          <cell r="C1293">
            <v>1935</v>
          </cell>
          <cell r="D1293">
            <v>25</v>
          </cell>
          <cell r="E1293">
            <v>11</v>
          </cell>
          <cell r="F1293">
            <v>2567</v>
          </cell>
          <cell r="G1293">
            <v>800026937626</v>
          </cell>
          <cell r="H1293" t="str">
            <v>นาย</v>
          </cell>
          <cell r="I1293" t="str">
            <v>ธนพงษ์</v>
          </cell>
          <cell r="J1293" t="str">
            <v>เชื้อผู้ดี</v>
          </cell>
          <cell r="K1293" t="str">
            <v>3-1001-00714-98-0</v>
          </cell>
          <cell r="L1293" t="str">
            <v>เชียงใหม่</v>
          </cell>
          <cell r="M1293" t="str">
            <v>เชียงใหม่ 1</v>
          </cell>
          <cell r="N1293">
            <v>8</v>
          </cell>
          <cell r="O1293" t="str">
            <v>สินเชื่อห้องแถว</v>
          </cell>
          <cell r="P1293" t="str">
            <v>1.บุคคลค้ำประกัน</v>
          </cell>
          <cell r="S1293" t="str">
            <v>แขวงเชียงใหม่</v>
          </cell>
          <cell r="T1293" t="str">
            <v>ผบ.4466</v>
          </cell>
          <cell r="U1293">
            <v>2561</v>
          </cell>
          <cell r="V1293" t="str">
            <v>ผบ.6045</v>
          </cell>
          <cell r="W1293">
            <v>2561</v>
          </cell>
          <cell r="AA1293">
            <v>10</v>
          </cell>
          <cell r="AB1293">
            <v>7</v>
          </cell>
          <cell r="AC1293">
            <v>2561</v>
          </cell>
          <cell r="BB1293" t="str">
            <v>คำสั่งสืบทรัพย์ วันที่25/11/2567 /// รายงานสืบทรัพย์ วันที่ 4/12/2567 //ปิดบัญชี</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นายธนพงษ์ เชื้อผู้ดี</v>
          </cell>
          <cell r="BU1293">
            <v>0</v>
          </cell>
          <cell r="BV1293" t="str">
            <v>1.นายธนพงษ์ เชื้อผู้ดี
2.นายไตรภพ บุญยศยิ่ง</v>
          </cell>
          <cell r="BW1293" t="str">
            <v>จำเลยที่ 1
จำเลยที่ 2</v>
          </cell>
          <cell r="BX1293" t="str">
            <v>3-5009-00147-10-5</v>
          </cell>
          <cell r="BY129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3" t="str">
            <v>ไม่พบ</v>
          </cell>
        </row>
        <row r="1294">
          <cell r="B1294">
            <v>2789</v>
          </cell>
          <cell r="C1294">
            <v>1936</v>
          </cell>
          <cell r="D1294">
            <v>29</v>
          </cell>
          <cell r="E1294">
            <v>11</v>
          </cell>
          <cell r="F1294">
            <v>2567</v>
          </cell>
          <cell r="G1294">
            <v>800007094025</v>
          </cell>
          <cell r="H1294" t="str">
            <v>ดาบตำรวจ</v>
          </cell>
          <cell r="I1294" t="str">
            <v>นพพร</v>
          </cell>
          <cell r="J1294" t="str">
            <v>จิติธรรม</v>
          </cell>
          <cell r="K1294">
            <v>3510100301169</v>
          </cell>
          <cell r="L1294" t="str">
            <v>สารภี</v>
          </cell>
          <cell r="M1294" t="str">
            <v>เชียงใหม่ 3</v>
          </cell>
          <cell r="N1294">
            <v>8</v>
          </cell>
          <cell r="O1294" t="str">
            <v>สินเชื่อสวัสดิการ</v>
          </cell>
          <cell r="P1294" t="str">
            <v>1.บุคคลค้ำประกัน</v>
          </cell>
          <cell r="Q1294">
            <v>755695.51</v>
          </cell>
          <cell r="R1294">
            <v>224733.35</v>
          </cell>
          <cell r="S1294" t="str">
            <v>จังหวัดลำพูน</v>
          </cell>
          <cell r="T1294" t="str">
            <v>ผบE2188</v>
          </cell>
          <cell r="U1294">
            <v>2567</v>
          </cell>
          <cell r="V1294" t="str">
            <v>ผบE3106</v>
          </cell>
          <cell r="W1294">
            <v>2567</v>
          </cell>
          <cell r="AA1294">
            <v>5</v>
          </cell>
          <cell r="AB1294">
            <v>8</v>
          </cell>
          <cell r="AC1294">
            <v>2567</v>
          </cell>
          <cell r="BB1294" t="str">
            <v>สืบทรัพย์//รายงานผลสืบทรัพย์ 31/1/2568</v>
          </cell>
          <cell r="BC1294">
            <v>600</v>
          </cell>
          <cell r="BD1294">
            <v>11</v>
          </cell>
          <cell r="BE1294">
            <v>6</v>
          </cell>
          <cell r="BF1294">
            <v>2568</v>
          </cell>
          <cell r="BG1294">
            <v>0</v>
          </cell>
          <cell r="BH1294" t="str">
            <v>-</v>
          </cell>
          <cell r="BI1294" t="str">
            <v>-</v>
          </cell>
          <cell r="BJ1294" t="str">
            <v>-</v>
          </cell>
          <cell r="BK1294">
            <v>0</v>
          </cell>
          <cell r="BL1294">
            <v>170</v>
          </cell>
          <cell r="BM1294">
            <v>0</v>
          </cell>
          <cell r="BN1294" t="str">
            <v/>
          </cell>
          <cell r="BO1294" t="str">
            <v/>
          </cell>
          <cell r="BP1294" t="str">
            <v/>
          </cell>
          <cell r="BQ1294" t="str">
            <v>-</v>
          </cell>
          <cell r="BR1294" t="str">
            <v>-</v>
          </cell>
          <cell r="BS1294" t="str">
            <v>-</v>
          </cell>
          <cell r="BT1294" t="str">
            <v>ดาบตำรวจนพพร จิติธรรม</v>
          </cell>
          <cell r="BU1294">
            <v>883262012099</v>
          </cell>
          <cell r="BV1294" t="str">
            <v>1.สิบตำรวจรีหรือดาบตำรวจนพพร   จิติธรรม
2.นายหรือดาบตำรวจวัฒนพงษ์   ด้วงทอง</v>
          </cell>
          <cell r="BW1294" t="str">
            <v>จำเลยที่ 1
จำเลยที่ 2</v>
          </cell>
          <cell r="BX1294" t="str">
            <v>1-5010-00062-30-2</v>
          </cell>
          <cell r="BY1294"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4" t="str">
            <v>ไม่พบทรัพย์</v>
          </cell>
          <cell r="CC1294" t="str">
            <v>วชิราภรณ์</v>
          </cell>
          <cell r="CL1294">
            <v>244029</v>
          </cell>
          <cell r="CT1294">
            <v>244029</v>
          </cell>
        </row>
        <row r="1295">
          <cell r="B1295">
            <v>2790</v>
          </cell>
          <cell r="C1295">
            <v>1937</v>
          </cell>
          <cell r="D1295">
            <v>29</v>
          </cell>
          <cell r="E1295">
            <v>11</v>
          </cell>
          <cell r="F1295">
            <v>2567</v>
          </cell>
          <cell r="G1295">
            <v>800090825764</v>
          </cell>
          <cell r="H1295" t="str">
            <v>นาย</v>
          </cell>
          <cell r="I1295" t="str">
            <v xml:space="preserve">สุรศักดิ์ </v>
          </cell>
          <cell r="J1295" t="str">
            <v>ยิ่งละออ</v>
          </cell>
          <cell r="K1295">
            <v>1500700152991</v>
          </cell>
          <cell r="L1295" t="str">
            <v>บิ๊กซีหางดง</v>
          </cell>
          <cell r="M1295" t="str">
            <v>เชียงใหม่ 3</v>
          </cell>
          <cell r="N1295">
            <v>8</v>
          </cell>
          <cell r="O1295" t="str">
            <v>สินเชื่อธนาคารประชาชน</v>
          </cell>
          <cell r="P1295" t="str">
            <v>1.บุคคลค้ำประกัน</v>
          </cell>
          <cell r="Q1295">
            <v>34618.400000000001</v>
          </cell>
          <cell r="R1295">
            <v>18059.45</v>
          </cell>
          <cell r="S1295" t="str">
            <v>จังหวัดฮอด</v>
          </cell>
          <cell r="T1295" t="str">
            <v>ผบE600</v>
          </cell>
          <cell r="U1295">
            <v>2567</v>
          </cell>
          <cell r="V1295" t="str">
            <v>ผบE842</v>
          </cell>
          <cell r="W1295">
            <v>2567</v>
          </cell>
          <cell r="AA1295">
            <v>13</v>
          </cell>
          <cell r="AB1295">
            <v>8</v>
          </cell>
          <cell r="AC1295">
            <v>2567</v>
          </cell>
          <cell r="BB1295" t="str">
            <v>สืบทรัพย์//รายงานผลสืบทรัพย์ 13/2/2568</v>
          </cell>
          <cell r="BC1295">
            <v>1200</v>
          </cell>
          <cell r="BD1295">
            <v>11</v>
          </cell>
          <cell r="BE1295">
            <v>6</v>
          </cell>
          <cell r="BF1295">
            <v>2568</v>
          </cell>
          <cell r="BG1295">
            <v>0</v>
          </cell>
          <cell r="BH1295" t="str">
            <v>-</v>
          </cell>
          <cell r="BI1295" t="str">
            <v>-</v>
          </cell>
          <cell r="BJ1295" t="str">
            <v>-</v>
          </cell>
          <cell r="BK1295">
            <v>0</v>
          </cell>
          <cell r="BL1295">
            <v>1110</v>
          </cell>
          <cell r="BM1295">
            <v>0</v>
          </cell>
          <cell r="BN1295" t="str">
            <v/>
          </cell>
          <cell r="BO1295" t="str">
            <v/>
          </cell>
          <cell r="BP1295" t="str">
            <v/>
          </cell>
          <cell r="BQ1295" t="str">
            <v>-</v>
          </cell>
          <cell r="BR1295" t="str">
            <v>-</v>
          </cell>
          <cell r="BS1295" t="str">
            <v>-</v>
          </cell>
          <cell r="BT1295" t="str">
            <v>นายสุรศักดิ์  ยิ่งละออ</v>
          </cell>
          <cell r="BU1295">
            <v>888165010619</v>
          </cell>
          <cell r="BV1295" t="str">
            <v>1.นายสุรศักดิ์  ยิ่งละออ
2.นางสาวมลลดา   ม่วงมายา
3.ว่าที่ ร.ต.วันเฉลิม  สุกันธา
4.นายภาณุวัฒน์    ก๋องบุญเกิด</v>
          </cell>
          <cell r="BW1295" t="str">
            <v>จำเลยที่ 1
จำเลยที่ 2
คู่สมรสจำเลยที่ 2
จำเลยที่ 3</v>
          </cell>
          <cell r="BX1295" t="str">
            <v>1-5007-00152-99-1
1-5002-00129-69-8
1-5099-00679-27-3
1-5099-01228-01-1</v>
          </cell>
          <cell r="BY1295"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5" t="str">
            <v>พบทรัพย์</v>
          </cell>
          <cell r="CC1295" t="str">
            <v>วชิราภรณ์</v>
          </cell>
          <cell r="CL1295">
            <v>244029</v>
          </cell>
          <cell r="CT1295">
            <v>244029</v>
          </cell>
        </row>
        <row r="1296">
          <cell r="B1296">
            <v>2791</v>
          </cell>
          <cell r="C1296">
            <v>1938</v>
          </cell>
          <cell r="D1296">
            <v>29</v>
          </cell>
          <cell r="E1296">
            <v>11</v>
          </cell>
          <cell r="F1296">
            <v>2567</v>
          </cell>
          <cell r="G1296">
            <v>800095883255</v>
          </cell>
          <cell r="H1296" t="str">
            <v>นางสาว</v>
          </cell>
          <cell r="I1296" t="str">
            <v>จารุณี</v>
          </cell>
          <cell r="J1296" t="str">
            <v>ตระกูลพิทักษ์กิจ</v>
          </cell>
          <cell r="K1296">
            <v>1570500003886</v>
          </cell>
          <cell r="L1296" t="str">
            <v>บิ๊กซี หางดง</v>
          </cell>
          <cell r="M1296" t="str">
            <v>เชียงใหม่ 3</v>
          </cell>
          <cell r="N1296">
            <v>8</v>
          </cell>
          <cell r="O1296" t="str">
            <v>สินเชื่อธนาคารประชาชน</v>
          </cell>
          <cell r="P1296" t="str">
            <v>1.บุคคลค้ำประกัน</v>
          </cell>
          <cell r="Q1296">
            <v>29152</v>
          </cell>
          <cell r="R1296">
            <v>7550.13</v>
          </cell>
          <cell r="S1296" t="str">
            <v>แขวงเชียงใหม่</v>
          </cell>
          <cell r="T1296" t="str">
            <v>ผบE1431</v>
          </cell>
          <cell r="U1296">
            <v>2566</v>
          </cell>
          <cell r="V1296" t="str">
            <v>ผบE3291</v>
          </cell>
          <cell r="W1296">
            <v>2566</v>
          </cell>
          <cell r="AA1296">
            <v>16</v>
          </cell>
          <cell r="AB1296">
            <v>5</v>
          </cell>
          <cell r="AC1296">
            <v>2566</v>
          </cell>
          <cell r="BB1296" t="str">
            <v>สืบทรัพย์//รายงานผลสืบทรัพย์ 13/2/2568</v>
          </cell>
          <cell r="BC1296">
            <v>600</v>
          </cell>
          <cell r="BD1296">
            <v>11</v>
          </cell>
          <cell r="BE1296">
            <v>6</v>
          </cell>
          <cell r="BF1296">
            <v>2568</v>
          </cell>
          <cell r="BG1296">
            <v>0</v>
          </cell>
          <cell r="BH1296" t="str">
            <v>-</v>
          </cell>
          <cell r="BI1296" t="str">
            <v>-</v>
          </cell>
          <cell r="BJ1296" t="str">
            <v>-</v>
          </cell>
          <cell r="BK1296">
            <v>0</v>
          </cell>
          <cell r="BL1296">
            <v>395</v>
          </cell>
          <cell r="BM1296">
            <v>0</v>
          </cell>
          <cell r="BN1296" t="str">
            <v/>
          </cell>
          <cell r="BO1296" t="str">
            <v/>
          </cell>
          <cell r="BP1296" t="str">
            <v/>
          </cell>
          <cell r="BQ1296" t="str">
            <v>-</v>
          </cell>
          <cell r="BR1296" t="str">
            <v>-</v>
          </cell>
          <cell r="BS1296" t="str">
            <v>-</v>
          </cell>
          <cell r="BT1296" t="str">
            <v>นางสาวจารุณี ตระกูลพิทักษ์กิจ</v>
          </cell>
          <cell r="BU1296">
            <v>888165010649</v>
          </cell>
          <cell r="BV1296" t="str">
            <v>1.นางสาวจารุณี   ตระกูลพิทักษ์กิจ
2.นางสาวยุพิน   ตระกูลพิทักษ์กิจ</v>
          </cell>
          <cell r="BW1296" t="str">
            <v>จำเลยที่ 1
จำเลยที่ 2</v>
          </cell>
          <cell r="BX1296" t="str">
            <v>1-5705-00003-88-6
2-5506-00012-33-8</v>
          </cell>
          <cell r="BY1296"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6" t="str">
            <v>พบทรัพย์</v>
          </cell>
          <cell r="CC1296" t="str">
            <v>วชิราภรณ์</v>
          </cell>
          <cell r="CL1296">
            <v>244029</v>
          </cell>
          <cell r="CT1296">
            <v>244029</v>
          </cell>
        </row>
        <row r="1297">
          <cell r="B1297">
            <v>2792</v>
          </cell>
          <cell r="C1297">
            <v>1939</v>
          </cell>
          <cell r="D1297">
            <v>29</v>
          </cell>
          <cell r="E1297">
            <v>11</v>
          </cell>
          <cell r="F1297">
            <v>2567</v>
          </cell>
          <cell r="G1297">
            <v>800086086066</v>
          </cell>
          <cell r="H1297" t="str">
            <v>นางสาว</v>
          </cell>
          <cell r="I1297" t="str">
            <v>กาญจนา</v>
          </cell>
          <cell r="J1297" t="str">
            <v>สุวี</v>
          </cell>
          <cell r="K1297">
            <v>3500200660942</v>
          </cell>
          <cell r="L1297" t="str">
            <v>บิ๊กซี หางดง</v>
          </cell>
          <cell r="M1297" t="str">
            <v>เชียงใหม่ 3</v>
          </cell>
          <cell r="N1297">
            <v>8</v>
          </cell>
          <cell r="O1297" t="str">
            <v>สินเชื่อธนาคารประชาชน</v>
          </cell>
          <cell r="P1297" t="str">
            <v>1.บุคคลค้ำประกัน</v>
          </cell>
          <cell r="Q1297">
            <v>156016.34</v>
          </cell>
          <cell r="R1297">
            <v>68485.039999999994</v>
          </cell>
          <cell r="S1297" t="str">
            <v>จังหวัดฮอด</v>
          </cell>
          <cell r="T1297" t="str">
            <v>ผบE849</v>
          </cell>
          <cell r="U1297">
            <v>2566</v>
          </cell>
          <cell r="V1297" t="str">
            <v>ผบE1095</v>
          </cell>
          <cell r="W1297">
            <v>2566</v>
          </cell>
          <cell r="X1297">
            <v>18</v>
          </cell>
          <cell r="Y1297">
            <v>9</v>
          </cell>
          <cell r="Z1297">
            <v>2566</v>
          </cell>
          <cell r="BB1297" t="str">
            <v>สืบทรัพย์//รายงานผลสืบทรัพย์ 23/4/2568//ค้ำวน 2793</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นางสาวกาญจนา สุวี</v>
          </cell>
          <cell r="BU1297">
            <v>888165011189</v>
          </cell>
          <cell r="BV1297" t="str">
            <v>1.นางสาวกาญจนา   สุวี
2.นางกรรณิการ์    กองราช
3.นายเอกชัย    กองราช
4.นางสาวแสงจันทร์    เจ้าหมื่น</v>
          </cell>
          <cell r="BW1297" t="str">
            <v xml:space="preserve">จำเลยที่ 1
จำเลยที่ 2
คู่สมรสจำเลยที่ 2
จำเลยที่ 3
</v>
          </cell>
          <cell r="BX1297" t="str">
            <v>3-5002-00660-94-2
1-5099-00148-96-1
3-5019-00622-87-4
3-5015-00289-99-0</v>
          </cell>
          <cell r="BY1297" t="str">
            <v>-ไม่พบว่ามีกรรมสิทธิ์ในที่ดิน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 จ.เชียงใหม่
-ไม่พบว่ามีกรรมสิทธิ์ในที่ดิน อ.หางดง จ.เชียงใหม่</v>
          </cell>
          <cell r="BZ1297" t="str">
            <v>พบทรัพย์</v>
          </cell>
          <cell r="CC1297" t="str">
            <v>วชิราภรณ์</v>
          </cell>
        </row>
        <row r="1298">
          <cell r="B1298">
            <v>2793</v>
          </cell>
          <cell r="C1298">
            <v>1940</v>
          </cell>
          <cell r="D1298">
            <v>29</v>
          </cell>
          <cell r="E1298">
            <v>11</v>
          </cell>
          <cell r="F1298">
            <v>2567</v>
          </cell>
          <cell r="G1298">
            <v>800086086033</v>
          </cell>
          <cell r="H1298" t="str">
            <v>นาง</v>
          </cell>
          <cell r="I1298" t="str">
            <v>กรรณิการ์</v>
          </cell>
          <cell r="J1298" t="str">
            <v>กองราช</v>
          </cell>
          <cell r="K1298">
            <v>1509900148961</v>
          </cell>
          <cell r="L1298" t="str">
            <v>บิ๊กซี หางดง</v>
          </cell>
          <cell r="M1298" t="str">
            <v>เชียงใหม่ 3</v>
          </cell>
          <cell r="N1298">
            <v>8</v>
          </cell>
          <cell r="O1298" t="str">
            <v>สินเชื่อธนาคารประชาชน</v>
          </cell>
          <cell r="P1298" t="str">
            <v>1.บุคคลค้ำประกัน</v>
          </cell>
          <cell r="Q1298">
            <v>155877.10999999999</v>
          </cell>
          <cell r="R1298">
            <v>52958.38</v>
          </cell>
          <cell r="S1298" t="str">
            <v>แขวงเชียงดาว</v>
          </cell>
          <cell r="T1298" t="str">
            <v>ผบE274</v>
          </cell>
          <cell r="U1298">
            <v>2566</v>
          </cell>
          <cell r="V1298" t="str">
            <v>ผบE2297</v>
          </cell>
          <cell r="W1298">
            <v>2566</v>
          </cell>
          <cell r="X1298">
            <v>3</v>
          </cell>
          <cell r="Y1298">
            <v>5</v>
          </cell>
          <cell r="Z1298">
            <v>2566</v>
          </cell>
          <cell r="BB1298" t="str">
            <v>สืบทรัพย์(ค้ำวน 2792)//รายงานผลสืบทรัพย์ 13/2/2568</v>
          </cell>
          <cell r="BC1298">
            <v>1200</v>
          </cell>
          <cell r="BD1298">
            <v>11</v>
          </cell>
          <cell r="BE1298">
            <v>6</v>
          </cell>
          <cell r="BF1298">
            <v>2568</v>
          </cell>
          <cell r="BG1298">
            <v>0</v>
          </cell>
          <cell r="BH1298" t="str">
            <v>-</v>
          </cell>
          <cell r="BI1298" t="str">
            <v>-</v>
          </cell>
          <cell r="BJ1298" t="str">
            <v>-</v>
          </cell>
          <cell r="BK1298">
            <v>0</v>
          </cell>
          <cell r="BL1298">
            <v>565</v>
          </cell>
          <cell r="BM1298">
            <v>0</v>
          </cell>
          <cell r="BN1298" t="str">
            <v/>
          </cell>
          <cell r="BO1298" t="str">
            <v/>
          </cell>
          <cell r="BP1298" t="str">
            <v/>
          </cell>
          <cell r="BQ1298" t="str">
            <v>-</v>
          </cell>
          <cell r="BR1298" t="str">
            <v>-</v>
          </cell>
          <cell r="BS1298" t="str">
            <v>-</v>
          </cell>
          <cell r="BT1298" t="str">
            <v>นางกรรณิการ์ กองราช</v>
          </cell>
          <cell r="BU1298">
            <v>888165011190</v>
          </cell>
          <cell r="BV1298" t="str">
            <v>1.นางกรรณิการ์    กองราช
2.นายเอกชัย    กองราช
3.นางสาวกาญจนา   สุวี
4.นางสาวแสงจันทร์    เจ้าหมื่น</v>
          </cell>
          <cell r="BW1298" t="str">
            <v>จำเลยที่ 1
คู่สมรสจำเลยที่ 1
จำเลยที่ 2
จำเลยที่ 3</v>
          </cell>
          <cell r="BX1298" t="str">
            <v>1-5099-00148-96-1
3-5019-00622-87-4
3-5002-00660-94-2
3-5015-00289-99-0</v>
          </cell>
          <cell r="BY1298"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8" t="str">
            <v>พบทรัพย์</v>
          </cell>
          <cell r="CC1298" t="str">
            <v>วชิราภรณ์</v>
          </cell>
          <cell r="CL1298">
            <v>244029</v>
          </cell>
          <cell r="CT1298">
            <v>244029</v>
          </cell>
        </row>
        <row r="1299">
          <cell r="B1299">
            <v>2794</v>
          </cell>
          <cell r="C1299">
            <v>1941</v>
          </cell>
          <cell r="D1299">
            <v>29</v>
          </cell>
          <cell r="E1299">
            <v>11</v>
          </cell>
          <cell r="F1299">
            <v>2567</v>
          </cell>
          <cell r="G1299" t="str">
            <v>800086999649,
800086999672,</v>
          </cell>
          <cell r="H1299" t="str">
            <v>นาย</v>
          </cell>
          <cell r="I1299" t="str">
            <v>กิตติเชษฐ์</v>
          </cell>
          <cell r="J1299" t="str">
            <v>เป็งคำมูล</v>
          </cell>
          <cell r="K1299" t="str">
            <v>3-5012-00496-48-5</v>
          </cell>
          <cell r="L1299" t="str">
            <v>สันป่าตอง</v>
          </cell>
          <cell r="M1299" t="str">
            <v>เชียงใหม่ 3</v>
          </cell>
          <cell r="N1299">
            <v>8</v>
          </cell>
          <cell r="O1299" t="str">
            <v>สินเชื่อธนาคารประชาชน</v>
          </cell>
          <cell r="P1299" t="str">
            <v>1.บุคคลค้ำประกัน</v>
          </cell>
          <cell r="Q1299">
            <v>84849.3</v>
          </cell>
          <cell r="R1299">
            <v>46749.89</v>
          </cell>
          <cell r="S1299" t="str">
            <v>แขวงเชียงใหม่</v>
          </cell>
          <cell r="T1299" t="str">
            <v>ผบE5196</v>
          </cell>
          <cell r="U1299">
            <v>2567</v>
          </cell>
          <cell r="V1299" t="str">
            <v>ผบE7041</v>
          </cell>
          <cell r="W1299">
            <v>2567</v>
          </cell>
          <cell r="X1299">
            <v>2</v>
          </cell>
          <cell r="Y1299">
            <v>8</v>
          </cell>
          <cell r="Z1299">
            <v>2567</v>
          </cell>
          <cell r="BB1299" t="str">
            <v>สืบทรัพย์//รายงานผลสืบทรัพย์ 5/2/2568</v>
          </cell>
          <cell r="BC1299">
            <v>1200</v>
          </cell>
          <cell r="BD1299">
            <v>11</v>
          </cell>
          <cell r="BE1299">
            <v>6</v>
          </cell>
          <cell r="BF1299">
            <v>2568</v>
          </cell>
          <cell r="BG1299">
            <v>0</v>
          </cell>
          <cell r="BH1299" t="str">
            <v>-</v>
          </cell>
          <cell r="BI1299" t="str">
            <v>-</v>
          </cell>
          <cell r="BJ1299" t="str">
            <v>-</v>
          </cell>
          <cell r="BK1299">
            <v>0</v>
          </cell>
          <cell r="BL1299">
            <v>1005</v>
          </cell>
          <cell r="BM1299">
            <v>0</v>
          </cell>
          <cell r="BN1299" t="str">
            <v/>
          </cell>
          <cell r="BO1299" t="str">
            <v/>
          </cell>
          <cell r="BP1299" t="str">
            <v/>
          </cell>
          <cell r="BQ1299" t="str">
            <v>-</v>
          </cell>
          <cell r="BR1299" t="str">
            <v>-</v>
          </cell>
          <cell r="BS1299" t="str">
            <v>-</v>
          </cell>
          <cell r="BT1299" t="str">
            <v>นายกิตติเชษฐ์ เป็งคำมูล</v>
          </cell>
          <cell r="BU1299">
            <v>888166010307</v>
          </cell>
          <cell r="BV1299" t="str">
            <v>1.นายกิตติเชษฐ์  เป็งคำมูล
2.นายสมบัติ   สิทธิวงค์
3.นางพิจิตรา  สิทธิวงค์
4.นางสาวเสาวลักษณ์  บุญเป็ง</v>
          </cell>
          <cell r="BW1299" t="str">
            <v>จำเลยที่ 1
จำเลยที่ 2
คู่สมรสจำเลยที่ 2
จำเลยที่ 3</v>
          </cell>
          <cell r="BX1299" t="str">
            <v>3-5012-00496-48-5
3-5012-00483-47-2
3-5012-00483-07-3
3-5012-00488-85-7</v>
          </cell>
          <cell r="BY1299"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9" t="str">
            <v>พบทรัพย์</v>
          </cell>
          <cell r="CC1299" t="str">
            <v>วชิราภรณ์</v>
          </cell>
          <cell r="CL1299">
            <v>244029</v>
          </cell>
          <cell r="CT1299">
            <v>244029</v>
          </cell>
        </row>
        <row r="1300">
          <cell r="B1300">
            <v>2795</v>
          </cell>
          <cell r="C1300">
            <v>1942</v>
          </cell>
          <cell r="D1300">
            <v>29</v>
          </cell>
          <cell r="E1300">
            <v>11</v>
          </cell>
          <cell r="F1300">
            <v>2567</v>
          </cell>
          <cell r="G1300">
            <v>800101351008</v>
          </cell>
          <cell r="H1300" t="str">
            <v>นาย</v>
          </cell>
          <cell r="I1300" t="str">
            <v>ยศกร</v>
          </cell>
          <cell r="J1300" t="str">
            <v>ต้อนรับ</v>
          </cell>
          <cell r="K1300" t="str">
            <v>1-5213-00049-28-0</v>
          </cell>
          <cell r="L1300" t="str">
            <v>สารภี</v>
          </cell>
          <cell r="M1300" t="str">
            <v>เชียงใหม่ 3</v>
          </cell>
          <cell r="N1300">
            <v>8</v>
          </cell>
          <cell r="O1300" t="str">
            <v>สินเชื่อธนาคารประชาชน</v>
          </cell>
          <cell r="P1300" t="str">
            <v>1.บุคคลค้ำประกัน</v>
          </cell>
          <cell r="Q1300">
            <v>65765.009999999995</v>
          </cell>
          <cell r="R1300">
            <v>18068.62</v>
          </cell>
          <cell r="S1300" t="str">
            <v>แขวงเชียงดาว</v>
          </cell>
          <cell r="T1300" t="str">
            <v>ผบE375</v>
          </cell>
          <cell r="U1300">
            <v>2567</v>
          </cell>
          <cell r="V1300" t="str">
            <v>ผบE391</v>
          </cell>
          <cell r="W1300">
            <v>2567</v>
          </cell>
          <cell r="AA1300">
            <v>13</v>
          </cell>
          <cell r="AB1300">
            <v>5</v>
          </cell>
          <cell r="AC1300">
            <v>2567</v>
          </cell>
          <cell r="BB1300" t="str">
            <v>สืบทรัพย์//รายงานผลสืบทรัพย์ 5/2/2568</v>
          </cell>
          <cell r="BC1300">
            <v>900</v>
          </cell>
          <cell r="BD1300">
            <v>11</v>
          </cell>
          <cell r="BE1300">
            <v>6</v>
          </cell>
          <cell r="BF1300">
            <v>2568</v>
          </cell>
          <cell r="BG1300">
            <v>0</v>
          </cell>
          <cell r="BH1300" t="str">
            <v>-</v>
          </cell>
          <cell r="BI1300" t="str">
            <v>-</v>
          </cell>
          <cell r="BJ1300" t="str">
            <v>-</v>
          </cell>
          <cell r="BK1300">
            <v>0</v>
          </cell>
          <cell r="BL1300">
            <v>450</v>
          </cell>
          <cell r="BM1300">
            <v>0</v>
          </cell>
          <cell r="BN1300" t="str">
            <v/>
          </cell>
          <cell r="BO1300" t="str">
            <v/>
          </cell>
          <cell r="BP1300" t="str">
            <v/>
          </cell>
          <cell r="BQ1300" t="str">
            <v>-</v>
          </cell>
          <cell r="BR1300" t="str">
            <v>-</v>
          </cell>
          <cell r="BS1300" t="str">
            <v>-</v>
          </cell>
          <cell r="BT1300" t="str">
            <v>นายยศกร ต้อนรับ</v>
          </cell>
          <cell r="BU1300">
            <v>888166010330</v>
          </cell>
          <cell r="BV1300" t="str">
            <v>1.นายยศกร   ต้อนรับ
2.นายธีรพันธุ์   ติ๊บดีหรือปัญญาช่วย
3.นายวัชรา   บัวอุ่นใจ</v>
          </cell>
          <cell r="BW1300" t="str">
            <v>จำเลยที่ 1
จำเลยที่ 2
จำเลยที่ 3</v>
          </cell>
          <cell r="BX1300" t="str">
            <v>1-5213-00049-28-0
1-5299-00833-52-3
1-5011-00095-81-4</v>
          </cell>
          <cell r="BY1300"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300" t="str">
            <v>พบทรัพย์</v>
          </cell>
          <cell r="CC1300" t="str">
            <v>วชิราภรณ์</v>
          </cell>
          <cell r="CL1300">
            <v>244029</v>
          </cell>
          <cell r="CT1300">
            <v>244029</v>
          </cell>
        </row>
        <row r="1301">
          <cell r="B1301">
            <v>2796</v>
          </cell>
          <cell r="C1301">
            <v>1943</v>
          </cell>
          <cell r="D1301">
            <v>29</v>
          </cell>
          <cell r="E1301">
            <v>11</v>
          </cell>
          <cell r="F1301">
            <v>2567</v>
          </cell>
          <cell r="G1301">
            <v>800100811630</v>
          </cell>
          <cell r="H1301" t="str">
            <v>นาย</v>
          </cell>
          <cell r="I1301" t="str">
            <v>สุริยัน</v>
          </cell>
          <cell r="J1301" t="str">
            <v>รินไชยยา</v>
          </cell>
          <cell r="K1301" t="str">
            <v>3-5019-00618-24-9</v>
          </cell>
          <cell r="L1301" t="str">
            <v>สารภี</v>
          </cell>
          <cell r="M1301" t="str">
            <v>เชียงใหม่ 3</v>
          </cell>
          <cell r="N1301">
            <v>8</v>
          </cell>
          <cell r="O1301" t="str">
            <v>สินเชื่อธนาคารประชาชน</v>
          </cell>
          <cell r="P1301" t="str">
            <v>1.บุคคลค้ำประกัน</v>
          </cell>
          <cell r="Q1301">
            <v>71912</v>
          </cell>
          <cell r="R1301">
            <v>25529.9</v>
          </cell>
          <cell r="S1301" t="str">
            <v>แขวงเชียงใหม่</v>
          </cell>
          <cell r="T1301" t="str">
            <v>ผบE3203</v>
          </cell>
          <cell r="U1301">
            <v>2567</v>
          </cell>
          <cell r="V1301" t="str">
            <v>ผบE5134</v>
          </cell>
          <cell r="W1301">
            <v>2567</v>
          </cell>
          <cell r="AA1301">
            <v>10</v>
          </cell>
          <cell r="AB1301">
            <v>6</v>
          </cell>
          <cell r="AC1301">
            <v>2567</v>
          </cell>
          <cell r="BB1301" t="str">
            <v>สืบทรัพย์//รายงานผลสืบทรัพย์ 5/2/2568</v>
          </cell>
          <cell r="BC1301">
            <v>1500</v>
          </cell>
          <cell r="BD1301">
            <v>11</v>
          </cell>
          <cell r="BE1301">
            <v>6</v>
          </cell>
          <cell r="BF1301">
            <v>2568</v>
          </cell>
          <cell r="BG1301">
            <v>0</v>
          </cell>
          <cell r="BH1301" t="str">
            <v>-</v>
          </cell>
          <cell r="BI1301" t="str">
            <v>-</v>
          </cell>
          <cell r="BJ1301" t="str">
            <v>-</v>
          </cell>
          <cell r="BK1301">
            <v>0</v>
          </cell>
          <cell r="BL1301">
            <v>1065</v>
          </cell>
          <cell r="BM1301">
            <v>0</v>
          </cell>
          <cell r="BN1301" t="str">
            <v/>
          </cell>
          <cell r="BO1301" t="str">
            <v/>
          </cell>
          <cell r="BP1301" t="str">
            <v/>
          </cell>
          <cell r="BQ1301" t="str">
            <v>-</v>
          </cell>
          <cell r="BR1301" t="str">
            <v>-</v>
          </cell>
          <cell r="BS1301" t="str">
            <v>-</v>
          </cell>
          <cell r="BT1301" t="str">
            <v>นายสุริยัน รินไชยยา</v>
          </cell>
          <cell r="BU1301">
            <v>888166010333</v>
          </cell>
          <cell r="BV1301" t="str">
            <v>1.นายสุริยัน  รินไชยยา
2.นางจำเรือง   รินไชยยา
3.นางหรือนางสาวศรีทอง  เจริญ
4.นางสาวนฤมล   บุญเกิด
5.นายประพันธ์  คำเลิศ</v>
          </cell>
          <cell r="BW1301" t="str">
            <v>จำเลยที่ 1
คู่สมรสจำเลยที่ 1
จำเลยที่ 2
จำเลยที่ 3 
คู่สมรสจำเลยที่ 3</v>
          </cell>
          <cell r="BX1301" t="str">
            <v xml:space="preserve">3-5019-00618-24-9
3-519-00617-26-9
3-5001-00294-12-0
3-5509-00075-68-6
3-5019-00617-30-7
</v>
          </cell>
          <cell r="BY1301"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1" t="str">
            <v xml:space="preserve">พบทรัพย์ </v>
          </cell>
          <cell r="CC1301" t="str">
            <v>วชิราภรณ์</v>
          </cell>
          <cell r="CL1301">
            <v>244029</v>
          </cell>
          <cell r="CT1301">
            <v>244029</v>
          </cell>
        </row>
        <row r="1302">
          <cell r="B1302">
            <v>2797</v>
          </cell>
          <cell r="C1302">
            <v>1944</v>
          </cell>
          <cell r="D1302">
            <v>29</v>
          </cell>
          <cell r="E1302">
            <v>11</v>
          </cell>
          <cell r="F1302">
            <v>2567</v>
          </cell>
          <cell r="G1302">
            <v>800029617969</v>
          </cell>
          <cell r="H1302" t="str">
            <v>นางสาว</v>
          </cell>
          <cell r="I1302" t="str">
            <v>ภคพร</v>
          </cell>
          <cell r="J1302" t="str">
            <v>ปัชนี</v>
          </cell>
          <cell r="K1302" t="str">
            <v>1-5004-00054-13-6</v>
          </cell>
          <cell r="L1302" t="str">
            <v>สารภี</v>
          </cell>
          <cell r="M1302" t="str">
            <v>เชียงใหม่ 3</v>
          </cell>
          <cell r="N1302">
            <v>8</v>
          </cell>
          <cell r="O1302" t="str">
            <v>สินเชื่อสวัสดิการ</v>
          </cell>
          <cell r="P1302" t="str">
            <v>1.บุคคลค้ำประกัน</v>
          </cell>
          <cell r="Q1302">
            <v>73505.320000000007</v>
          </cell>
          <cell r="R1302">
            <v>11964.35</v>
          </cell>
          <cell r="S1302" t="str">
            <v>แขวงเชียงใหม่</v>
          </cell>
          <cell r="T1302" t="str">
            <v>ผบE10778</v>
          </cell>
          <cell r="U1302">
            <v>2566</v>
          </cell>
          <cell r="V1302" t="str">
            <v>ผบE388</v>
          </cell>
          <cell r="W1302">
            <v>2567</v>
          </cell>
          <cell r="AA1302">
            <v>22</v>
          </cell>
          <cell r="AB1302">
            <v>1</v>
          </cell>
          <cell r="AC1302">
            <v>2567</v>
          </cell>
          <cell r="BB1302" t="str">
            <v>//รายงานผลสืบทรัพย์ 5/2/2568</v>
          </cell>
          <cell r="BC1302">
            <v>1800</v>
          </cell>
          <cell r="BD1302">
            <v>11</v>
          </cell>
          <cell r="BE1302">
            <v>6</v>
          </cell>
          <cell r="BF1302">
            <v>2568</v>
          </cell>
          <cell r="BG1302">
            <v>0</v>
          </cell>
          <cell r="BH1302" t="str">
            <v>-</v>
          </cell>
          <cell r="BI1302" t="str">
            <v>-</v>
          </cell>
          <cell r="BJ1302" t="str">
            <v>-</v>
          </cell>
          <cell r="BK1302">
            <v>0</v>
          </cell>
          <cell r="BL1302">
            <v>910</v>
          </cell>
          <cell r="BM1302">
            <v>0</v>
          </cell>
          <cell r="BN1302" t="str">
            <v/>
          </cell>
          <cell r="BO1302" t="str">
            <v/>
          </cell>
          <cell r="BP1302" t="str">
            <v/>
          </cell>
          <cell r="BQ1302" t="str">
            <v>-</v>
          </cell>
          <cell r="BR1302" t="str">
            <v>-</v>
          </cell>
          <cell r="BS1302" t="str">
            <v>-</v>
          </cell>
          <cell r="BT1302" t="str">
            <v>นางสาวภคพร ปัชนี</v>
          </cell>
          <cell r="BU1302">
            <v>888166010335</v>
          </cell>
          <cell r="BV1302"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2" t="str">
            <v>จำเลยที่ 1
คู่สมรสจำเลยที่ 1
จำเลยที่ 2
คู่สมรสจำเลยที่ 2
จำเลยที่ 3
.คู่สมรสจำเลยที่ 3</v>
          </cell>
          <cell r="BX1302" t="str">
            <v>1-5004-00054-13-6
1-5021-00004-15-1
5-5005-00001-91-6
3-4009-00627-23-0
3-5104-00256-31-2
3-5019-00563-15-1</v>
          </cell>
          <cell r="BY1302"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2" t="str">
            <v>พบทรัพย์</v>
          </cell>
          <cell r="CC1302" t="str">
            <v>วชิราภรณ์</v>
          </cell>
          <cell r="CL1302">
            <v>244029</v>
          </cell>
          <cell r="CT1302">
            <v>244029</v>
          </cell>
        </row>
        <row r="1303">
          <cell r="B1303">
            <v>2798</v>
          </cell>
          <cell r="C1303">
            <v>1945</v>
          </cell>
          <cell r="D1303">
            <v>29</v>
          </cell>
          <cell r="E1303">
            <v>11</v>
          </cell>
          <cell r="F1303">
            <v>2567</v>
          </cell>
          <cell r="G1303">
            <v>800086401166</v>
          </cell>
          <cell r="H1303" t="str">
            <v>นางสาว</v>
          </cell>
          <cell r="I1303" t="str">
            <v>สุธิดา</v>
          </cell>
          <cell r="J1303" t="str">
            <v>เมืองยม</v>
          </cell>
          <cell r="K1303" t="str">
            <v>1-5804-00165-13-2</v>
          </cell>
          <cell r="L1303" t="str">
            <v>บิ๊กซีหางดง</v>
          </cell>
          <cell r="M1303" t="str">
            <v>เชียงใหม่ 3</v>
          </cell>
          <cell r="N1303">
            <v>8</v>
          </cell>
          <cell r="O1303" t="str">
            <v>สินเชื่อธนาคารประชาชน</v>
          </cell>
          <cell r="P1303" t="str">
            <v>1.บุคคลค้ำประกัน</v>
          </cell>
          <cell r="Q1303">
            <v>97350.720000000001</v>
          </cell>
          <cell r="R1303">
            <v>44402.34</v>
          </cell>
          <cell r="S1303" t="str">
            <v>แขวงเชียงใหม่</v>
          </cell>
          <cell r="T1303" t="str">
            <v>ผบE3205</v>
          </cell>
          <cell r="U1303">
            <v>2567</v>
          </cell>
          <cell r="V1303" t="str">
            <v>ผบE5126</v>
          </cell>
          <cell r="W1303">
            <v>2567</v>
          </cell>
          <cell r="AA1303">
            <v>10</v>
          </cell>
          <cell r="AB1303">
            <v>6</v>
          </cell>
          <cell r="AC1303">
            <v>2567</v>
          </cell>
          <cell r="BB1303" t="str">
            <v>รายงานผลสืบทรัพย์ 25/2/2568</v>
          </cell>
          <cell r="BC1303">
            <v>900</v>
          </cell>
          <cell r="BD1303">
            <v>11</v>
          </cell>
          <cell r="BE1303">
            <v>6</v>
          </cell>
          <cell r="BF1303">
            <v>2568</v>
          </cell>
          <cell r="BG1303">
            <v>0</v>
          </cell>
          <cell r="BH1303" t="str">
            <v>-</v>
          </cell>
          <cell r="BI1303" t="str">
            <v>-</v>
          </cell>
          <cell r="BJ1303" t="str">
            <v>-</v>
          </cell>
          <cell r="BK1303">
            <v>0</v>
          </cell>
          <cell r="BL1303">
            <v>520</v>
          </cell>
          <cell r="BM1303">
            <v>0</v>
          </cell>
          <cell r="BN1303" t="str">
            <v/>
          </cell>
          <cell r="BO1303" t="str">
            <v/>
          </cell>
          <cell r="BP1303" t="str">
            <v/>
          </cell>
          <cell r="BQ1303" t="str">
            <v>-</v>
          </cell>
          <cell r="BR1303" t="str">
            <v>-</v>
          </cell>
          <cell r="BS1303" t="str">
            <v>-</v>
          </cell>
          <cell r="BT1303" t="str">
            <v>นางสาวสุธิดา เมืองยม</v>
          </cell>
          <cell r="BU1303">
            <v>888166010509</v>
          </cell>
          <cell r="BV1303" t="str">
            <v>1.นางสาวสุธิดา   เมืองยม
2.นายสุรศักดิ์   สมบัติโต
3.นางสาวอรวรรณ  สมบัติโต</v>
          </cell>
          <cell r="BW1303" t="str">
            <v>จำเลยที่ 1
จำเลยที่ 2
คู่สมรสจำเลยที่ 2</v>
          </cell>
          <cell r="BX1303" t="str">
            <v>1-5804-00165-13-2
3-5402-00643-32-1
3-5804-00059-19-3</v>
          </cell>
          <cell r="BY1303"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3" t="str">
            <v>พบทรัพย์</v>
          </cell>
          <cell r="CC1303" t="str">
            <v>วชิราภรณ์</v>
          </cell>
          <cell r="CN1303">
            <v>244039</v>
          </cell>
          <cell r="CV1303">
            <v>244039</v>
          </cell>
        </row>
        <row r="1304">
          <cell r="B1304">
            <v>2799</v>
          </cell>
          <cell r="C1304">
            <v>1946</v>
          </cell>
          <cell r="D1304">
            <v>29</v>
          </cell>
          <cell r="E1304">
            <v>11</v>
          </cell>
          <cell r="F1304">
            <v>2567</v>
          </cell>
          <cell r="G1304">
            <v>800117523780</v>
          </cell>
          <cell r="H1304" t="str">
            <v>นาง</v>
          </cell>
          <cell r="I1304" t="str">
            <v>พับภา</v>
          </cell>
          <cell r="J1304" t="str">
            <v>โปธิสาร</v>
          </cell>
          <cell r="K1304" t="str">
            <v>3-5704-00967-24-3</v>
          </cell>
          <cell r="L1304" t="str">
            <v>บิ๊กซีหางดง</v>
          </cell>
          <cell r="M1304" t="str">
            <v>เชียงใหม่ 3</v>
          </cell>
          <cell r="N1304">
            <v>8</v>
          </cell>
          <cell r="O1304" t="str">
            <v>สินเชื่อธนาคารประชาชน</v>
          </cell>
          <cell r="P1304" t="str">
            <v>1.บุคคลค้ำประกัน</v>
          </cell>
          <cell r="Q1304">
            <v>186330</v>
          </cell>
          <cell r="R1304">
            <v>33259.07</v>
          </cell>
          <cell r="S1304" t="str">
            <v>แขวงเชียงใหม่</v>
          </cell>
          <cell r="T1304" t="str">
            <v>ผบE3207</v>
          </cell>
          <cell r="U1304">
            <v>2567</v>
          </cell>
          <cell r="V1304" t="str">
            <v>ผบE5125</v>
          </cell>
          <cell r="W1304">
            <v>2567</v>
          </cell>
          <cell r="AA1304">
            <v>10</v>
          </cell>
          <cell r="AB1304">
            <v>6</v>
          </cell>
          <cell r="AC1304">
            <v>2567</v>
          </cell>
          <cell r="BB1304" t="str">
            <v>//รายงานผลสืบทรัพย์ 13/2/2568</v>
          </cell>
          <cell r="BC1304">
            <v>1200</v>
          </cell>
          <cell r="BD1304">
            <v>11</v>
          </cell>
          <cell r="BE1304">
            <v>6</v>
          </cell>
          <cell r="BF1304">
            <v>2568</v>
          </cell>
          <cell r="BG1304">
            <v>0</v>
          </cell>
          <cell r="BH1304" t="str">
            <v>-</v>
          </cell>
          <cell r="BI1304" t="str">
            <v>-</v>
          </cell>
          <cell r="BJ1304" t="str">
            <v>-</v>
          </cell>
          <cell r="BK1304">
            <v>0</v>
          </cell>
          <cell r="BL1304">
            <v>960</v>
          </cell>
          <cell r="BM1304">
            <v>0</v>
          </cell>
          <cell r="BN1304" t="str">
            <v/>
          </cell>
          <cell r="BO1304" t="str">
            <v/>
          </cell>
          <cell r="BP1304" t="str">
            <v/>
          </cell>
          <cell r="BQ1304" t="str">
            <v>-</v>
          </cell>
          <cell r="BR1304" t="str">
            <v>-</v>
          </cell>
          <cell r="BS1304" t="str">
            <v>-</v>
          </cell>
          <cell r="BT1304" t="str">
            <v>นางพับภา โปธิสาร</v>
          </cell>
          <cell r="BU1304">
            <v>888166010508</v>
          </cell>
          <cell r="BV1304" t="str">
            <v>1.นางพับภา  โปธิสาร
2.นางสาวพิมสกาว   มั่นขันธ์
3.นายทรงวุฒิ   รัตนวิจิตร
4.นายหัฐวุฒิ   พรมเสน</v>
          </cell>
          <cell r="BW1304" t="str">
            <v xml:space="preserve">จำเลยที่ 1
จำเลยที่ 2 
คู่สมรสจำเลยที่ 2
จำเลยที่ 3
</v>
          </cell>
          <cell r="BX1304" t="str">
            <v>3-5704-00967-24-3
1-5799-00519-18-7
1-3699-00393-03-7
3-5015-00470-27-9</v>
          </cell>
          <cell r="BY1304"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4" t="str">
            <v>พบทรัพย์</v>
          </cell>
          <cell r="CC1304" t="str">
            <v>วชิราภรณ์</v>
          </cell>
          <cell r="CL1304">
            <v>244029</v>
          </cell>
          <cell r="CT1304">
            <v>244029</v>
          </cell>
        </row>
        <row r="1305">
          <cell r="B1305">
            <v>2800</v>
          </cell>
          <cell r="C1305">
            <v>1947</v>
          </cell>
          <cell r="D1305">
            <v>29</v>
          </cell>
          <cell r="E1305">
            <v>11</v>
          </cell>
          <cell r="F1305">
            <v>2567</v>
          </cell>
          <cell r="G1305">
            <v>800086727289</v>
          </cell>
          <cell r="H1305" t="str">
            <v>นางสาว</v>
          </cell>
          <cell r="I1305" t="str">
            <v>สุราสินี</v>
          </cell>
          <cell r="J1305" t="str">
            <v>กันธา</v>
          </cell>
          <cell r="K1305" t="str">
            <v>3-5015-00537-65-9</v>
          </cell>
          <cell r="L1305" t="str">
            <v>บิ๊กซีหางดง</v>
          </cell>
          <cell r="M1305" t="str">
            <v>เชียงใหม่ 3</v>
          </cell>
          <cell r="N1305">
            <v>8</v>
          </cell>
          <cell r="O1305" t="str">
            <v>ธนาคารประชาชน</v>
          </cell>
          <cell r="P1305" t="str">
            <v>1.บุคคลค้ำประกัน</v>
          </cell>
          <cell r="Q1305">
            <v>54645.36</v>
          </cell>
          <cell r="R1305">
            <v>30978.98</v>
          </cell>
          <cell r="S1305" t="str">
            <v>แขวงเชียงใหม่</v>
          </cell>
          <cell r="T1305" t="str">
            <v>ผบE4484</v>
          </cell>
          <cell r="U1305">
            <v>2567</v>
          </cell>
          <cell r="V1305" t="str">
            <v>ผบE6396</v>
          </cell>
          <cell r="W1305">
            <v>2567</v>
          </cell>
          <cell r="AA1305">
            <v>12</v>
          </cell>
          <cell r="AB1305">
            <v>7</v>
          </cell>
          <cell r="AC1305">
            <v>2567</v>
          </cell>
          <cell r="BB1305" t="str">
            <v>รายงานผลสืบทรัพย์ 31/1/2568</v>
          </cell>
          <cell r="BC1305">
            <v>1200</v>
          </cell>
          <cell r="BD1305">
            <v>11</v>
          </cell>
          <cell r="BE1305">
            <v>6</v>
          </cell>
          <cell r="BF1305">
            <v>2568</v>
          </cell>
          <cell r="BG1305">
            <v>0</v>
          </cell>
          <cell r="BH1305" t="str">
            <v>-</v>
          </cell>
          <cell r="BI1305" t="str">
            <v>-</v>
          </cell>
          <cell r="BJ1305" t="str">
            <v>-</v>
          </cell>
          <cell r="BK1305">
            <v>0</v>
          </cell>
          <cell r="BL1305">
            <v>525</v>
          </cell>
          <cell r="BM1305">
            <v>0</v>
          </cell>
          <cell r="BN1305" t="str">
            <v/>
          </cell>
          <cell r="BO1305" t="str">
            <v/>
          </cell>
          <cell r="BP1305" t="str">
            <v/>
          </cell>
          <cell r="BQ1305" t="str">
            <v>-</v>
          </cell>
          <cell r="BR1305" t="str">
            <v>-</v>
          </cell>
          <cell r="BS1305" t="str">
            <v>-</v>
          </cell>
          <cell r="BT1305" t="str">
            <v>นางสาวสุราสินี กันธา</v>
          </cell>
          <cell r="BU1305">
            <v>888166010734</v>
          </cell>
          <cell r="BV1305" t="str">
            <v>1.นางสาวสุราสินี  กันธา
2.นางสาวจันทิมา  ใจแดง
3.นางสาววิลาวรรณ  ยศต๊ะ
4.นายศิรสิทธิ์  แซ่เสี่ย</v>
          </cell>
          <cell r="BW1305" t="str">
            <v>จำเลยที่ 1
จำเลยที่ 2
จำเลยที่ 3
คู่สมรสจำเลยที่ 3</v>
          </cell>
          <cell r="BX1305" t="str">
            <v>3-5015-00537-65-9
3-5015-00553-26-3
1-5015-00053-01-9
5-5001-01065-41-4</v>
          </cell>
          <cell r="BY1305"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5" t="str">
            <v>ไม่พบทรัพย์</v>
          </cell>
          <cell r="CC1305" t="str">
            <v>วชิราภรณ์</v>
          </cell>
          <cell r="CL1305">
            <v>244029</v>
          </cell>
          <cell r="CT1305">
            <v>244029</v>
          </cell>
        </row>
        <row r="1306">
          <cell r="B1306">
            <v>2801</v>
          </cell>
          <cell r="C1306">
            <v>1948</v>
          </cell>
          <cell r="D1306">
            <v>29</v>
          </cell>
          <cell r="E1306">
            <v>11</v>
          </cell>
          <cell r="F1306">
            <v>2567</v>
          </cell>
          <cell r="G1306">
            <v>800042975659</v>
          </cell>
          <cell r="H1306" t="str">
            <v>นางสาว</v>
          </cell>
          <cell r="I1306" t="str">
            <v>สุรีย์</v>
          </cell>
          <cell r="J1306" t="str">
            <v>ปูเหล็ก</v>
          </cell>
          <cell r="K1306" t="str">
            <v>2-5807-00016-57-2</v>
          </cell>
          <cell r="L1306" t="str">
            <v>บิ๊กซีหางดง</v>
          </cell>
          <cell r="M1306" t="str">
            <v>เชียงใหม่ 3</v>
          </cell>
          <cell r="N1306">
            <v>8</v>
          </cell>
          <cell r="O1306" t="str">
            <v>สินเชื่อไทรทองวิชาชีพทางการแพทย์</v>
          </cell>
          <cell r="P1306" t="str">
            <v>1.บุคคลค้ำประกัน</v>
          </cell>
          <cell r="Q1306">
            <v>49998.97</v>
          </cell>
          <cell r="R1306">
            <v>11570.69</v>
          </cell>
          <cell r="S1306" t="str">
            <v>แขวงเชียงใหม่</v>
          </cell>
          <cell r="T1306" t="str">
            <v>ผบE4486</v>
          </cell>
          <cell r="U1306">
            <v>2567</v>
          </cell>
          <cell r="V1306" t="str">
            <v>ผบE6403</v>
          </cell>
          <cell r="W1306">
            <v>2567</v>
          </cell>
          <cell r="AA1306">
            <v>12</v>
          </cell>
          <cell r="AB1306">
            <v>7</v>
          </cell>
          <cell r="AC1306">
            <v>2567</v>
          </cell>
          <cell r="BB1306" t="str">
            <v>//รายงานผลสืบทรัพย์ 13/2/2568</v>
          </cell>
          <cell r="BC1306">
            <v>600</v>
          </cell>
          <cell r="BD1306">
            <v>11</v>
          </cell>
          <cell r="BE1306">
            <v>6</v>
          </cell>
          <cell r="BF1306">
            <v>2568</v>
          </cell>
          <cell r="BG1306">
            <v>0</v>
          </cell>
          <cell r="BH1306" t="str">
            <v>-</v>
          </cell>
          <cell r="BI1306" t="str">
            <v>-</v>
          </cell>
          <cell r="BJ1306" t="str">
            <v>-</v>
          </cell>
          <cell r="BK1306">
            <v>0</v>
          </cell>
          <cell r="BL1306">
            <v>800</v>
          </cell>
          <cell r="BM1306">
            <v>0</v>
          </cell>
          <cell r="BN1306" t="str">
            <v/>
          </cell>
          <cell r="BO1306" t="str">
            <v/>
          </cell>
          <cell r="BP1306" t="str">
            <v/>
          </cell>
          <cell r="BQ1306" t="str">
            <v>-</v>
          </cell>
          <cell r="BR1306" t="str">
            <v>-</v>
          </cell>
          <cell r="BS1306" t="str">
            <v>-</v>
          </cell>
          <cell r="BT1306" t="str">
            <v>นางสาวสุรีย์ ปูเหล็ก</v>
          </cell>
          <cell r="BU1306">
            <v>888166010731</v>
          </cell>
          <cell r="BV1306" t="str">
            <v>1.นางสาวสิริญา  ปูเหล็ก
2.นางสาวจิราภา  คำแสน</v>
          </cell>
          <cell r="BW1306" t="str">
            <v>จำเลยที่ 1
จำเลยที่ 2</v>
          </cell>
          <cell r="BX1306" t="str">
            <v>2-5807-00016-57-2
3-5012-00089-61-8</v>
          </cell>
          <cell r="BY1306"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6" t="str">
            <v>พบทรัพย์</v>
          </cell>
          <cell r="CC1306" t="str">
            <v>วชิราภรณ์</v>
          </cell>
          <cell r="CL1306">
            <v>244029</v>
          </cell>
          <cell r="CT1306">
            <v>244029</v>
          </cell>
        </row>
        <row r="1307">
          <cell r="B1307">
            <v>2802</v>
          </cell>
          <cell r="C1307">
            <v>1949</v>
          </cell>
          <cell r="D1307">
            <v>29</v>
          </cell>
          <cell r="E1307">
            <v>11</v>
          </cell>
          <cell r="F1307">
            <v>2567</v>
          </cell>
          <cell r="G1307">
            <v>800052916205</v>
          </cell>
          <cell r="H1307" t="str">
            <v>นาง</v>
          </cell>
          <cell r="I1307" t="str">
            <v>เปรมสิณีย์</v>
          </cell>
          <cell r="J1307" t="str">
            <v>ทิพย์ปะละ</v>
          </cell>
          <cell r="K1307">
            <v>3501500291927</v>
          </cell>
          <cell r="L1307" t="str">
            <v>บิ๊กซีหางดง</v>
          </cell>
          <cell r="M1307" t="str">
            <v>เชียงใหม่ 3</v>
          </cell>
          <cell r="N1307">
            <v>8</v>
          </cell>
          <cell r="O1307" t="str">
            <v>ธนาคารประชาชน</v>
          </cell>
          <cell r="P1307" t="str">
            <v>5.บสย.ค้ำประกัน</v>
          </cell>
          <cell r="Q1307">
            <v>40702.82</v>
          </cell>
          <cell r="R1307">
            <v>33074.379999999997</v>
          </cell>
          <cell r="S1307" t="str">
            <v>แขวงเชียงใหม่</v>
          </cell>
          <cell r="T1307" t="str">
            <v>ผบE3213</v>
          </cell>
          <cell r="U1307">
            <v>2567</v>
          </cell>
          <cell r="V1307" t="str">
            <v>ผบE5123</v>
          </cell>
          <cell r="W1307">
            <v>2567</v>
          </cell>
          <cell r="AA1307">
            <v>10</v>
          </cell>
          <cell r="AB1307">
            <v>6</v>
          </cell>
          <cell r="AC1307">
            <v>2567</v>
          </cell>
          <cell r="BB1307" t="str">
            <v>//รายงานผลสืบทรัพย์ 13/2/2568</v>
          </cell>
          <cell r="BC1307">
            <v>600</v>
          </cell>
          <cell r="BD1307">
            <v>11</v>
          </cell>
          <cell r="BE1307">
            <v>6</v>
          </cell>
          <cell r="BF1307">
            <v>2568</v>
          </cell>
          <cell r="BG1307">
            <v>0</v>
          </cell>
          <cell r="BH1307" t="str">
            <v>-</v>
          </cell>
          <cell r="BI1307" t="str">
            <v>-</v>
          </cell>
          <cell r="BJ1307" t="str">
            <v>-</v>
          </cell>
          <cell r="BK1307">
            <v>0</v>
          </cell>
          <cell r="BL1307">
            <v>385</v>
          </cell>
          <cell r="BM1307">
            <v>0</v>
          </cell>
          <cell r="BN1307" t="str">
            <v/>
          </cell>
          <cell r="BO1307" t="str">
            <v/>
          </cell>
          <cell r="BP1307" t="str">
            <v/>
          </cell>
          <cell r="BQ1307" t="str">
            <v>-</v>
          </cell>
          <cell r="BR1307" t="str">
            <v>-</v>
          </cell>
          <cell r="BS1307" t="str">
            <v>-</v>
          </cell>
          <cell r="BT1307" t="str">
            <v>นางเปรมสิณีย์ ทิพย์ปะละ</v>
          </cell>
          <cell r="BU1307">
            <v>888166010733</v>
          </cell>
          <cell r="BV1307" t="str">
            <v xml:space="preserve">1.นางเปรมสิณีย์   ทิพย์ปะละ
2.นายองอาจ  ทิพย์ปะละ
</v>
          </cell>
          <cell r="BW1307" t="str">
            <v>จำเลยที่ 1
คู่สมรสจำเลยที่ 1</v>
          </cell>
          <cell r="BX1307" t="str">
            <v>3-5015-00291-92-7
3-5015-00005-54-1</v>
          </cell>
          <cell r="BY1307"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7" t="str">
            <v>พบทรัพย์</v>
          </cell>
          <cell r="CC1307" t="str">
            <v>วชิราภรณ์</v>
          </cell>
          <cell r="CL1307">
            <v>244029</v>
          </cell>
          <cell r="CT1307">
            <v>244029</v>
          </cell>
        </row>
        <row r="1308">
          <cell r="B1308">
            <v>2803</v>
          </cell>
          <cell r="C1308">
            <v>1950</v>
          </cell>
          <cell r="D1308">
            <v>29</v>
          </cell>
          <cell r="E1308">
            <v>11</v>
          </cell>
          <cell r="F1308">
            <v>2567</v>
          </cell>
          <cell r="G1308">
            <v>800090518237</v>
          </cell>
          <cell r="H1308" t="str">
            <v>นางสาว</v>
          </cell>
          <cell r="I1308" t="str">
            <v>วนาลีหรือธันยพร</v>
          </cell>
          <cell r="J1308" t="str">
            <v>ทิพย์วงค์หรือพยาเรือน</v>
          </cell>
          <cell r="K1308">
            <v>1501600087128</v>
          </cell>
          <cell r="L1308" t="str">
            <v>บิ๊กซีหางดง</v>
          </cell>
          <cell r="M1308" t="str">
            <v>เชียงใหม่ 3</v>
          </cell>
          <cell r="N1308">
            <v>8</v>
          </cell>
          <cell r="O1308" t="str">
            <v>ธนาคารประชาชน</v>
          </cell>
          <cell r="P1308" t="str">
            <v>1.บุคคลค้ำประกัน</v>
          </cell>
          <cell r="Q1308">
            <v>67967.960000000006</v>
          </cell>
          <cell r="R1308">
            <v>30673.05</v>
          </cell>
          <cell r="S1308" t="str">
            <v>จังหวัดฮอด</v>
          </cell>
          <cell r="T1308" t="str">
            <v>ผบE491</v>
          </cell>
          <cell r="U1308">
            <v>2567</v>
          </cell>
          <cell r="V1308" t="str">
            <v>ผบE728</v>
          </cell>
          <cell r="W1308">
            <v>2567</v>
          </cell>
          <cell r="X1308">
            <v>15</v>
          </cell>
          <cell r="Y1308">
            <v>7</v>
          </cell>
          <cell r="Z1308">
            <v>2567</v>
          </cell>
          <cell r="BB1308" t="str">
            <v>รายงานผลสืบทรัพย์ 31/1/2568</v>
          </cell>
          <cell r="BC1308">
            <v>900</v>
          </cell>
          <cell r="BD1308">
            <v>11</v>
          </cell>
          <cell r="BE1308">
            <v>6</v>
          </cell>
          <cell r="BF1308">
            <v>2568</v>
          </cell>
          <cell r="BG1308">
            <v>0</v>
          </cell>
          <cell r="BH1308" t="str">
            <v>-</v>
          </cell>
          <cell r="BI1308" t="str">
            <v>-</v>
          </cell>
          <cell r="BJ1308" t="str">
            <v>-</v>
          </cell>
          <cell r="BK1308">
            <v>0</v>
          </cell>
          <cell r="BL1308">
            <v>345</v>
          </cell>
          <cell r="BM1308">
            <v>0</v>
          </cell>
          <cell r="BN1308" t="str">
            <v/>
          </cell>
          <cell r="BO1308" t="str">
            <v/>
          </cell>
          <cell r="BP1308" t="str">
            <v/>
          </cell>
          <cell r="BQ1308" t="str">
            <v>-</v>
          </cell>
          <cell r="BR1308" t="str">
            <v>-</v>
          </cell>
          <cell r="BS1308" t="str">
            <v>-</v>
          </cell>
          <cell r="BT1308" t="str">
            <v>นางสาววนาลีหรือธันยพร ทิพย์วงค์หรือพยาเรือน</v>
          </cell>
          <cell r="BU1308">
            <v>888166010730</v>
          </cell>
          <cell r="BV1308" t="str">
            <v xml:space="preserve">1.นางสาวนาลีหรือธันยพร   ทิพย์วงค์หรือพยาเรือน
2.นายพงษ์พัฒน์  พยาเรือน
3.นายปุษย์   โฆยะกิติกุล
</v>
          </cell>
          <cell r="BW1308" t="str">
            <v>จำเลยที่ 1
คู่สมรสจำเลยที่ 1
จำเลยที่ 2</v>
          </cell>
          <cell r="BX1308" t="str">
            <v>1-5016-00087-12-8
1-5016-00078-26-9
3-1014-01473-93-1</v>
          </cell>
          <cell r="BY1308"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8" t="str">
            <v>ไม่พบทรัพย์</v>
          </cell>
          <cell r="CC1308" t="str">
            <v>วชิราภรณ์</v>
          </cell>
          <cell r="CL1308">
            <v>244029</v>
          </cell>
          <cell r="CT1308">
            <v>244029</v>
          </cell>
        </row>
        <row r="1309">
          <cell r="B1309">
            <v>2804</v>
          </cell>
          <cell r="C1309">
            <v>1951</v>
          </cell>
          <cell r="D1309">
            <v>29</v>
          </cell>
          <cell r="E1309">
            <v>11</v>
          </cell>
          <cell r="F1309">
            <v>2567</v>
          </cell>
          <cell r="G1309">
            <v>800101902578</v>
          </cell>
          <cell r="H1309" t="str">
            <v>นางสาว</v>
          </cell>
          <cell r="I1309" t="str">
            <v>วราภรณ์</v>
          </cell>
          <cell r="J1309" t="str">
            <v>พนันกุ</v>
          </cell>
          <cell r="K1309">
            <v>1479900277419</v>
          </cell>
          <cell r="L1309" t="str">
            <v>บิ๊กซีหางดง</v>
          </cell>
          <cell r="M1309" t="str">
            <v>เชียงใหม่ 3</v>
          </cell>
          <cell r="N1309">
            <v>8</v>
          </cell>
          <cell r="O1309" t="str">
            <v>ธนาคารประชาชน</v>
          </cell>
          <cell r="P1309" t="str">
            <v>1.บุคคลค้ำประกัน</v>
          </cell>
          <cell r="Q1309">
            <v>32124</v>
          </cell>
          <cell r="R1309">
            <v>11161.53</v>
          </cell>
          <cell r="S1309" t="str">
            <v>แขวงเชียงใหม่</v>
          </cell>
          <cell r="T1309" t="str">
            <v>ผบE4485</v>
          </cell>
          <cell r="U1309">
            <v>2567</v>
          </cell>
          <cell r="V1309" t="str">
            <v>ผบE6401</v>
          </cell>
          <cell r="W1309">
            <v>2567</v>
          </cell>
          <cell r="AA1309">
            <v>12</v>
          </cell>
          <cell r="AB1309">
            <v>7</v>
          </cell>
          <cell r="AC1309">
            <v>2567</v>
          </cell>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นางสาววราภรณ์ พนันกุ</v>
          </cell>
          <cell r="BU1309">
            <v>888166010726</v>
          </cell>
        </row>
        <row r="1310">
          <cell r="B1310">
            <v>2805</v>
          </cell>
          <cell r="C1310">
            <v>1952</v>
          </cell>
          <cell r="D1310">
            <v>29</v>
          </cell>
          <cell r="E1310">
            <v>11</v>
          </cell>
          <cell r="F1310">
            <v>2567</v>
          </cell>
          <cell r="G1310">
            <v>800081870068</v>
          </cell>
          <cell r="H1310" t="str">
            <v>นาย</v>
          </cell>
          <cell r="I1310" t="str">
            <v>พงษ์นรินทร์</v>
          </cell>
          <cell r="J1310" t="str">
            <v>คำหล้า</v>
          </cell>
          <cell r="K1310">
            <v>1501700008602</v>
          </cell>
          <cell r="L1310" t="str">
            <v>บิ๊กซีหางดง</v>
          </cell>
          <cell r="M1310" t="str">
            <v>เชียงใหม่ 3</v>
          </cell>
          <cell r="N1310">
            <v>8</v>
          </cell>
          <cell r="O1310" t="str">
            <v>ธนาคารประชาชน</v>
          </cell>
          <cell r="P1310" t="str">
            <v>1.บุคคลค้ำประกัน</v>
          </cell>
          <cell r="Q1310">
            <v>46175.23</v>
          </cell>
          <cell r="R1310">
            <v>29985.65</v>
          </cell>
          <cell r="S1310" t="str">
            <v>แขวงเชียงใหม่</v>
          </cell>
          <cell r="T1310" t="str">
            <v>ผบE4488</v>
          </cell>
          <cell r="U1310">
            <v>2567</v>
          </cell>
          <cell r="V1310" t="str">
            <v>ผบE7120</v>
          </cell>
          <cell r="W1310">
            <v>2567</v>
          </cell>
          <cell r="AA1310">
            <v>5</v>
          </cell>
          <cell r="AB1310">
            <v>8</v>
          </cell>
          <cell r="AC1310">
            <v>2567</v>
          </cell>
          <cell r="BB1310" t="str">
            <v>//รายงานผลสืบทรัพย์ 13/2/2568</v>
          </cell>
          <cell r="BC1310">
            <v>900</v>
          </cell>
          <cell r="BD1310">
            <v>11</v>
          </cell>
          <cell r="BE1310">
            <v>6</v>
          </cell>
          <cell r="BF1310">
            <v>2568</v>
          </cell>
          <cell r="BG1310">
            <v>0</v>
          </cell>
          <cell r="BH1310" t="str">
            <v>-</v>
          </cell>
          <cell r="BI1310" t="str">
            <v>-</v>
          </cell>
          <cell r="BJ1310" t="str">
            <v>-</v>
          </cell>
          <cell r="BK1310">
            <v>0</v>
          </cell>
          <cell r="BL1310">
            <v>530</v>
          </cell>
          <cell r="BM1310">
            <v>0</v>
          </cell>
          <cell r="BN1310" t="str">
            <v/>
          </cell>
          <cell r="BO1310" t="str">
            <v/>
          </cell>
          <cell r="BP1310" t="str">
            <v/>
          </cell>
          <cell r="BQ1310" t="str">
            <v>-</v>
          </cell>
          <cell r="BR1310" t="str">
            <v>-</v>
          </cell>
          <cell r="BS1310" t="str">
            <v>-</v>
          </cell>
          <cell r="BT1310" t="str">
            <v>นายพงษ์นรินทร์ คำหล้า</v>
          </cell>
          <cell r="BU1310">
            <v>888166010728</v>
          </cell>
          <cell r="BV1310" t="str">
            <v>1.นายพงษ์นรินทร์  คำหล้า
2.นายธีรพันธุ์  จันทร์หอม
3.นายอภินันท์   จันทรนาค</v>
          </cell>
          <cell r="BW1310" t="str">
            <v>จำเลยที่ 1
จำเลยที่ 2
จำเลยที่ 3</v>
          </cell>
          <cell r="BX1310" t="str">
            <v>1-5017-00008-60-2
3-5599-00142-55-1
1-5011-00090-13-8</v>
          </cell>
          <cell r="BY131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10" t="str">
            <v>พบทรัพย์</v>
          </cell>
          <cell r="CC1310" t="str">
            <v>วชิราภรณ์</v>
          </cell>
          <cell r="CL1310">
            <v>244029</v>
          </cell>
          <cell r="CT1310">
            <v>244029</v>
          </cell>
        </row>
        <row r="1311">
          <cell r="B1311">
            <v>2806</v>
          </cell>
          <cell r="C1311">
            <v>1953</v>
          </cell>
          <cell r="D1311">
            <v>29</v>
          </cell>
          <cell r="E1311">
            <v>11</v>
          </cell>
          <cell r="F1311">
            <v>2567</v>
          </cell>
          <cell r="G1311">
            <v>800083728959</v>
          </cell>
          <cell r="H1311" t="str">
            <v>นาง</v>
          </cell>
          <cell r="I1311" t="str">
            <v>สายเดือน</v>
          </cell>
          <cell r="J1311" t="str">
            <v>สุภา</v>
          </cell>
          <cell r="K1311">
            <v>3501200757025</v>
          </cell>
          <cell r="L1311" t="str">
            <v>บิ๊กซีหางดง</v>
          </cell>
          <cell r="M1311" t="str">
            <v>เชียงใหม่ 3</v>
          </cell>
          <cell r="N1311">
            <v>8</v>
          </cell>
          <cell r="O1311" t="str">
            <v>ธนาคารประชาชน</v>
          </cell>
          <cell r="P1311" t="str">
            <v>1.บุคคลค้ำประกัน</v>
          </cell>
          <cell r="Q1311">
            <v>44652</v>
          </cell>
          <cell r="R1311">
            <v>33163.64</v>
          </cell>
          <cell r="S1311" t="str">
            <v>แขวงเชียงใหม่</v>
          </cell>
          <cell r="T1311" t="str">
            <v>ผบE4489</v>
          </cell>
          <cell r="U1311">
            <v>2567</v>
          </cell>
          <cell r="V1311" t="str">
            <v>ผบE6404</v>
          </cell>
          <cell r="W1311">
            <v>2567</v>
          </cell>
          <cell r="AA1311">
            <v>12</v>
          </cell>
          <cell r="AB1311">
            <v>7</v>
          </cell>
          <cell r="AC1311">
            <v>2567</v>
          </cell>
          <cell r="BB1311" t="str">
            <v>//รายงานผลสืบทรัพย์ 23/4/2568//ค้ำวน 2807</v>
          </cell>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นางสายเดือน สุภา</v>
          </cell>
          <cell r="BU1311">
            <v>888166010729</v>
          </cell>
          <cell r="BV1311" t="str">
            <v>1.นางสายเดือน  สุภา
2.นายนิวาส   สุภา
3.นางสาวอริสรา  แสงคำ
4.นางสาวพรพรรณ   แก้ววงค์</v>
          </cell>
          <cell r="BW1311" t="str">
            <v>จำเลยที่ 1
คู่สมรสจำเลยที่ 1
จำเลยที่ 2
จำเลยที่ 3</v>
          </cell>
          <cell r="BX1311" t="str">
            <v>3-5012-00757-02-5
3-5015-00052-00-1
3-5015-00566-83-7
1-5003-00003-85-8</v>
          </cell>
          <cell r="BY1311" t="str">
            <v>-ไม่พบว่ามีกรรมสิทธิ์ในที่ดิน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-ไม่พบว่ามีกรรมสิทธิ์ในที่ดิน อ.แม่แจ่ม จ.เชียงใหม่</v>
          </cell>
          <cell r="BZ1311" t="str">
            <v>พบทรัพย์</v>
          </cell>
          <cell r="CC1311" t="str">
            <v>วชิราภรณ์</v>
          </cell>
        </row>
        <row r="1312">
          <cell r="B1312">
            <v>2807</v>
          </cell>
          <cell r="C1312">
            <v>1954</v>
          </cell>
          <cell r="D1312">
            <v>29</v>
          </cell>
          <cell r="E1312">
            <v>11</v>
          </cell>
          <cell r="F1312">
            <v>2567</v>
          </cell>
          <cell r="G1312">
            <v>800083728975</v>
          </cell>
          <cell r="H1312" t="str">
            <v>นางสาว</v>
          </cell>
          <cell r="I1312" t="str">
            <v>พรพรรณ</v>
          </cell>
          <cell r="J1312" t="str">
            <v>แก้ววงค์</v>
          </cell>
          <cell r="K1312">
            <v>1500300003858</v>
          </cell>
          <cell r="L1312" t="str">
            <v>บิ๊กซีหางดง</v>
          </cell>
          <cell r="M1312" t="str">
            <v>เชียงใหม่ 3</v>
          </cell>
          <cell r="N1312">
            <v>8</v>
          </cell>
          <cell r="O1312" t="str">
            <v>ธนาคารประชาชน</v>
          </cell>
          <cell r="P1312" t="str">
            <v>1.บุคคลค้ำประกัน</v>
          </cell>
          <cell r="Q1312">
            <v>48381.7</v>
          </cell>
          <cell r="R1312">
            <v>30486.79</v>
          </cell>
          <cell r="S1312" t="str">
            <v>จังหวัดฮอด</v>
          </cell>
          <cell r="T1312" t="str">
            <v>ผบE492</v>
          </cell>
          <cell r="U1312">
            <v>2567</v>
          </cell>
          <cell r="V1312" t="str">
            <v>ผบE729</v>
          </cell>
          <cell r="W1312">
            <v>2567</v>
          </cell>
          <cell r="X1312">
            <v>15</v>
          </cell>
          <cell r="Y1312">
            <v>7</v>
          </cell>
          <cell r="Z1312">
            <v>2567</v>
          </cell>
          <cell r="BB1312" t="str">
            <v>//รายงานผลสืบทรัพย์ 13/2/2568//ค้ำวน 2806</v>
          </cell>
          <cell r="BC1312">
            <v>1200</v>
          </cell>
          <cell r="BD1312">
            <v>11</v>
          </cell>
          <cell r="BE1312">
            <v>6</v>
          </cell>
          <cell r="BF1312">
            <v>2568</v>
          </cell>
          <cell r="BG1312">
            <v>0</v>
          </cell>
          <cell r="BH1312" t="str">
            <v>-</v>
          </cell>
          <cell r="BI1312" t="str">
            <v>-</v>
          </cell>
          <cell r="BJ1312" t="str">
            <v>-</v>
          </cell>
          <cell r="BK1312">
            <v>0</v>
          </cell>
          <cell r="BL1312">
            <v>1235</v>
          </cell>
          <cell r="BM1312">
            <v>0</v>
          </cell>
          <cell r="BN1312" t="str">
            <v/>
          </cell>
          <cell r="BO1312" t="str">
            <v/>
          </cell>
          <cell r="BP1312" t="str">
            <v/>
          </cell>
          <cell r="BQ1312" t="str">
            <v>-</v>
          </cell>
          <cell r="BR1312" t="str">
            <v>-</v>
          </cell>
          <cell r="BS1312" t="str">
            <v>-</v>
          </cell>
          <cell r="BT1312" t="str">
            <v>นางสาวพรพรรณ แก้ววงค์</v>
          </cell>
          <cell r="BU1312">
            <v>888166010725</v>
          </cell>
          <cell r="BV1312" t="str">
            <v>1.นางสาวพรพรรณ   แก้ววงค์
2.นางสาวอริสรา  แสงคำ
3.นางสายเดือน  สุภา
4.นายนิวาส   สุภา</v>
          </cell>
          <cell r="BW1312" t="str">
            <v>จำเลยที่ 1
จำเลยที่ 2
จำเลยที่ 3
คู่สมรสจำเลยที่ 3</v>
          </cell>
          <cell r="BX1312" t="str">
            <v>1-5003-00003-85-8
3-5015-00566-83-7
3-5012-00757-02-5
3-5015-00052-00-1</v>
          </cell>
          <cell r="BY1312"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2" t="str">
            <v>พบทรัพย์</v>
          </cell>
          <cell r="CC1312" t="str">
            <v>วชิราภรณ์</v>
          </cell>
          <cell r="CL1312">
            <v>244029</v>
          </cell>
          <cell r="CT1312">
            <v>244029</v>
          </cell>
        </row>
        <row r="1313">
          <cell r="B1313">
            <v>2808</v>
          </cell>
          <cell r="C1313">
            <v>1955</v>
          </cell>
          <cell r="D1313">
            <v>29</v>
          </cell>
          <cell r="E1313">
            <v>11</v>
          </cell>
          <cell r="F1313">
            <v>2567</v>
          </cell>
          <cell r="G1313">
            <v>800086677443</v>
          </cell>
          <cell r="H1313" t="str">
            <v>นาย</v>
          </cell>
          <cell r="I1313" t="str">
            <v>ศิริศักดิ์</v>
          </cell>
          <cell r="J1313" t="str">
            <v>บัญญัติ</v>
          </cell>
          <cell r="K1313">
            <v>3640100428249</v>
          </cell>
          <cell r="L1313" t="str">
            <v>บิ๊กซีหางดง</v>
          </cell>
          <cell r="M1313" t="str">
            <v>เชียงใหม่ 3</v>
          </cell>
          <cell r="N1313">
            <v>8</v>
          </cell>
          <cell r="O1313" t="str">
            <v>ธนาคารประชาชน</v>
          </cell>
          <cell r="P1313" t="str">
            <v>1.บุคคลค้ำประกัน</v>
          </cell>
          <cell r="Q1313">
            <v>58766.12</v>
          </cell>
          <cell r="R1313">
            <v>28356.99</v>
          </cell>
          <cell r="S1313" t="str">
            <v>แขวงเชียงใหม่</v>
          </cell>
          <cell r="T1313" t="str">
            <v>ผบE4490</v>
          </cell>
          <cell r="U1313">
            <v>2567</v>
          </cell>
          <cell r="V1313" t="str">
            <v>ผบE7130</v>
          </cell>
          <cell r="W1313">
            <v>2567</v>
          </cell>
          <cell r="AA1313">
            <v>5</v>
          </cell>
          <cell r="AB1313">
            <v>8</v>
          </cell>
          <cell r="AC1313">
            <v>2567</v>
          </cell>
          <cell r="BB1313" t="str">
            <v>//รายงานผลสืบทรัพย์ 13/2/2568</v>
          </cell>
          <cell r="BC1313">
            <v>1500</v>
          </cell>
          <cell r="BD1313">
            <v>11</v>
          </cell>
          <cell r="BE1313">
            <v>6</v>
          </cell>
          <cell r="BF1313">
            <v>2568</v>
          </cell>
          <cell r="BG1313">
            <v>0</v>
          </cell>
          <cell r="BH1313" t="str">
            <v>-</v>
          </cell>
          <cell r="BI1313" t="str">
            <v>-</v>
          </cell>
          <cell r="BJ1313" t="str">
            <v>-</v>
          </cell>
          <cell r="BK1313">
            <v>0</v>
          </cell>
          <cell r="BL1313">
            <v>715</v>
          </cell>
          <cell r="BM1313">
            <v>0</v>
          </cell>
          <cell r="BN1313" t="str">
            <v/>
          </cell>
          <cell r="BO1313" t="str">
            <v/>
          </cell>
          <cell r="BP1313" t="str">
            <v/>
          </cell>
          <cell r="BQ1313" t="str">
            <v>-</v>
          </cell>
          <cell r="BR1313" t="str">
            <v>-</v>
          </cell>
          <cell r="BS1313" t="str">
            <v>-</v>
          </cell>
          <cell r="BT1313" t="str">
            <v>นายศิริศักดิ์ บัญญัติ</v>
          </cell>
          <cell r="BU1313">
            <v>888166010724</v>
          </cell>
          <cell r="BV1313"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3" t="str">
            <v>จำเลยที่ 1
จำเลยที่ 2
คู่สมรสจำเลยที่ 2
จำเลยที่ 3
คู่สมรสจำเลยที่ 3</v>
          </cell>
          <cell r="BX1313" t="str">
            <v>3-6401-00428-24-9
1-6509-00084-69-6
1-5213-00008-76-1
1-5603-00250-75-8
1-5099-01293-70-1</v>
          </cell>
          <cell r="BY1313"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3" t="str">
            <v>พบทรัพย์</v>
          </cell>
          <cell r="CC1313" t="str">
            <v>วชิราภรณ์</v>
          </cell>
          <cell r="CL1313">
            <v>244029</v>
          </cell>
          <cell r="CT1313">
            <v>244029</v>
          </cell>
        </row>
        <row r="1314">
          <cell r="B1314">
            <v>2809</v>
          </cell>
          <cell r="C1314">
            <v>1956</v>
          </cell>
          <cell r="D1314">
            <v>29</v>
          </cell>
          <cell r="E1314">
            <v>11</v>
          </cell>
          <cell r="F1314">
            <v>2567</v>
          </cell>
          <cell r="G1314">
            <v>800089569126</v>
          </cell>
          <cell r="H1314" t="str">
            <v>นาย</v>
          </cell>
          <cell r="I1314" t="str">
            <v>ธนิศร์</v>
          </cell>
          <cell r="J1314" t="str">
            <v>แดงสกุล</v>
          </cell>
          <cell r="K1314">
            <v>1509901395465</v>
          </cell>
          <cell r="L1314" t="str">
            <v>บิ๊กซีหางดง</v>
          </cell>
          <cell r="M1314" t="str">
            <v>เชียงใหม่ 3</v>
          </cell>
          <cell r="N1314">
            <v>8</v>
          </cell>
          <cell r="O1314" t="str">
            <v>ธนาคารประชาชน</v>
          </cell>
          <cell r="P1314" t="str">
            <v>1.บุคคลค้ำประกัน</v>
          </cell>
          <cell r="Q1314">
            <v>39313.199999999997</v>
          </cell>
          <cell r="R1314">
            <v>16575.25</v>
          </cell>
          <cell r="S1314" t="str">
            <v>แขวงเชียงใหม่</v>
          </cell>
          <cell r="T1314" t="str">
            <v>ผบE4492</v>
          </cell>
          <cell r="U1314">
            <v>2567</v>
          </cell>
          <cell r="V1314" t="str">
            <v>ผบE6402</v>
          </cell>
          <cell r="W1314">
            <v>2567</v>
          </cell>
          <cell r="AA1314">
            <v>12</v>
          </cell>
          <cell r="AB1314">
            <v>7</v>
          </cell>
          <cell r="AC1314">
            <v>2567</v>
          </cell>
          <cell r="BB1314" t="str">
            <v>//รายงานผลสืบทรัพย์ 13/2/2568</v>
          </cell>
          <cell r="BC1314">
            <v>1200</v>
          </cell>
          <cell r="BD1314">
            <v>11</v>
          </cell>
          <cell r="BE1314">
            <v>6</v>
          </cell>
          <cell r="BF1314">
            <v>2568</v>
          </cell>
          <cell r="BG1314">
            <v>0</v>
          </cell>
          <cell r="BH1314" t="str">
            <v>-</v>
          </cell>
          <cell r="BI1314" t="str">
            <v>-</v>
          </cell>
          <cell r="BJ1314" t="str">
            <v>-</v>
          </cell>
          <cell r="BK1314">
            <v>0</v>
          </cell>
          <cell r="BL1314">
            <v>795</v>
          </cell>
          <cell r="BM1314">
            <v>0</v>
          </cell>
          <cell r="BN1314" t="str">
            <v/>
          </cell>
          <cell r="BO1314" t="str">
            <v/>
          </cell>
          <cell r="BP1314" t="str">
            <v/>
          </cell>
          <cell r="BQ1314" t="str">
            <v>-</v>
          </cell>
          <cell r="BR1314" t="str">
            <v>-</v>
          </cell>
          <cell r="BS1314" t="str">
            <v>-</v>
          </cell>
          <cell r="BT1314" t="str">
            <v>นายธนิศร์ แดงสกุล</v>
          </cell>
          <cell r="BU1314">
            <v>888166010719</v>
          </cell>
          <cell r="BV1314" t="str">
            <v>1.นายธนิศร์  แดงสกุล
2.นางสาวณวรัตน์   ตาจันทร์
3.นายอรรถกร   คำบุญมา
4.นายวีรยุทธ   ตุ้ยพิมพ์</v>
          </cell>
          <cell r="BW1314" t="str">
            <v>จำเลยที่ 1
คู่สมรสจำเลยที่ 1
จำเลยที่ 2
จำเลยที่ 3</v>
          </cell>
          <cell r="BX1314" t="str">
            <v>1-5099-01395-46-5
1-5099-01253-39-3
3-5010-00244-12-1
1-5705-00174-87-7</v>
          </cell>
          <cell r="BY1314"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4" t="str">
            <v>พบทรัพย์</v>
          </cell>
          <cell r="CC1314" t="str">
            <v>วชิราภรณ์</v>
          </cell>
          <cell r="CL1314">
            <v>244029</v>
          </cell>
          <cell r="CT1314">
            <v>244029</v>
          </cell>
        </row>
        <row r="1315">
          <cell r="B1315">
            <v>2810</v>
          </cell>
          <cell r="C1315">
            <v>1957</v>
          </cell>
          <cell r="D1315">
            <v>29</v>
          </cell>
          <cell r="E1315">
            <v>11</v>
          </cell>
          <cell r="F1315">
            <v>2567</v>
          </cell>
          <cell r="G1315">
            <v>800088398501</v>
          </cell>
          <cell r="H1315" t="str">
            <v>นางสาว</v>
          </cell>
          <cell r="I1315" t="str">
            <v>อัจฉรา</v>
          </cell>
          <cell r="J1315" t="str">
            <v>ตาแก้ว</v>
          </cell>
          <cell r="K1315" t="str">
            <v>1-5099-01445-81-1</v>
          </cell>
          <cell r="L1315" t="str">
            <v>บิ๊กซีหางดง</v>
          </cell>
          <cell r="M1315" t="str">
            <v>เชียงใหม่ 3</v>
          </cell>
          <cell r="N1315">
            <v>8</v>
          </cell>
          <cell r="O1315" t="str">
            <v>ธนาคารประชาชน</v>
          </cell>
          <cell r="P1315" t="str">
            <v>1.บุคคลค้ำประกัน</v>
          </cell>
          <cell r="Q1315">
            <v>108212.34</v>
          </cell>
          <cell r="R1315">
            <v>41625.65</v>
          </cell>
          <cell r="S1315" t="str">
            <v>แขวงเชียงใหม่</v>
          </cell>
          <cell r="T1315" t="str">
            <v>ผบE4493</v>
          </cell>
          <cell r="U1315">
            <v>2567</v>
          </cell>
          <cell r="V1315" t="str">
            <v>ผบE6397</v>
          </cell>
          <cell r="W1315">
            <v>2567</v>
          </cell>
          <cell r="AA1315">
            <v>12</v>
          </cell>
          <cell r="AB1315">
            <v>7</v>
          </cell>
          <cell r="AC1315">
            <v>2567</v>
          </cell>
          <cell r="BB1315" t="str">
            <v>รายงานผลสืบทรัพย์ 25/2/2568</v>
          </cell>
          <cell r="BC1315">
            <v>900</v>
          </cell>
          <cell r="BD1315">
            <v>11</v>
          </cell>
          <cell r="BE1315">
            <v>6</v>
          </cell>
          <cell r="BF1315">
            <v>2568</v>
          </cell>
          <cell r="BG1315">
            <v>0</v>
          </cell>
          <cell r="BH1315" t="str">
            <v>-</v>
          </cell>
          <cell r="BI1315" t="str">
            <v>-</v>
          </cell>
          <cell r="BJ1315" t="str">
            <v>-</v>
          </cell>
          <cell r="BK1315">
            <v>0</v>
          </cell>
          <cell r="BL1315">
            <v>780</v>
          </cell>
          <cell r="BM1315">
            <v>0</v>
          </cell>
          <cell r="BN1315" t="str">
            <v/>
          </cell>
          <cell r="BO1315" t="str">
            <v/>
          </cell>
          <cell r="BP1315" t="str">
            <v/>
          </cell>
          <cell r="BQ1315" t="str">
            <v>-</v>
          </cell>
          <cell r="BR1315" t="str">
            <v>-</v>
          </cell>
          <cell r="BS1315" t="str">
            <v>-</v>
          </cell>
          <cell r="BT1315" t="str">
            <v>นางสาวอัจฉรา ตาแก้ว</v>
          </cell>
          <cell r="BU1315">
            <v>888166010720</v>
          </cell>
          <cell r="BV1315" t="str">
            <v>1.นางสาวอัจฉรา  ตาแก้ว
2.นางสาวกรรณิการ์   ตาแก้ว
3.นางสาววิมล   วงละคร</v>
          </cell>
          <cell r="BW1315" t="str">
            <v>จำเลยที่ 1
จำเลยที่ 2
จำเลยที่ 3</v>
          </cell>
          <cell r="BX1315" t="str">
            <v>1-5099-01445-81-1
1-5099-01029-78-7
1-5099-01212-79-4</v>
          </cell>
          <cell r="BY1315"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5" t="str">
            <v>พบทรัพย์</v>
          </cell>
          <cell r="CC1315" t="str">
            <v>วชิราภรณ์</v>
          </cell>
          <cell r="CN1315">
            <v>244039</v>
          </cell>
          <cell r="CV1315">
            <v>244039</v>
          </cell>
        </row>
        <row r="1316">
          <cell r="B1316">
            <v>2811</v>
          </cell>
          <cell r="C1316">
            <v>1958</v>
          </cell>
          <cell r="D1316">
            <v>29</v>
          </cell>
          <cell r="E1316">
            <v>11</v>
          </cell>
          <cell r="F1316">
            <v>2567</v>
          </cell>
          <cell r="G1316">
            <v>800093579483</v>
          </cell>
          <cell r="H1316" t="str">
            <v>นาย</v>
          </cell>
          <cell r="I1316" t="str">
            <v>ธานินทร์</v>
          </cell>
          <cell r="J1316" t="str">
            <v>โอฬารกิจเรืองชัย</v>
          </cell>
          <cell r="K1316" t="str">
            <v>1 5099 00110 58 1</v>
          </cell>
          <cell r="L1316" t="str">
            <v>บิ๊กซีหางดง</v>
          </cell>
          <cell r="M1316" t="str">
            <v>เชียงใหม่ 3</v>
          </cell>
          <cell r="N1316">
            <v>8</v>
          </cell>
          <cell r="O1316" t="str">
            <v>สินเชื่อธนาคารประชาชน</v>
          </cell>
          <cell r="P1316" t="str">
            <v>1.บุคคลค้ำประกัน</v>
          </cell>
          <cell r="Q1316">
            <v>54991</v>
          </cell>
          <cell r="R1316">
            <v>22821.69</v>
          </cell>
          <cell r="S1316" t="str">
            <v>แขวงเชียงใหม่</v>
          </cell>
          <cell r="T1316" t="str">
            <v>ผบE5198</v>
          </cell>
          <cell r="U1316">
            <v>2567</v>
          </cell>
          <cell r="V1316" t="str">
            <v>ผบE7030</v>
          </cell>
          <cell r="W1316">
            <v>2567</v>
          </cell>
          <cell r="AA1316">
            <v>2</v>
          </cell>
          <cell r="AB1316">
            <v>8</v>
          </cell>
          <cell r="AC1316">
            <v>2567</v>
          </cell>
          <cell r="BB1316" t="str">
            <v>//รายงานผลสืบทรัพย์ 13/2/2568</v>
          </cell>
          <cell r="BC1316">
            <v>1200</v>
          </cell>
          <cell r="BD1316">
            <v>11</v>
          </cell>
          <cell r="BE1316">
            <v>6</v>
          </cell>
          <cell r="BF1316">
            <v>2568</v>
          </cell>
          <cell r="BG1316">
            <v>0</v>
          </cell>
          <cell r="BH1316" t="str">
            <v>-</v>
          </cell>
          <cell r="BI1316" t="str">
            <v>-</v>
          </cell>
          <cell r="BJ1316" t="str">
            <v>-</v>
          </cell>
          <cell r="BK1316">
            <v>0</v>
          </cell>
          <cell r="BL1316">
            <v>630</v>
          </cell>
          <cell r="BM1316">
            <v>0</v>
          </cell>
          <cell r="BN1316" t="str">
            <v/>
          </cell>
          <cell r="BO1316" t="str">
            <v/>
          </cell>
          <cell r="BP1316" t="str">
            <v/>
          </cell>
          <cell r="BQ1316" t="str">
            <v>-</v>
          </cell>
          <cell r="BR1316" t="str">
            <v>-</v>
          </cell>
          <cell r="BS1316" t="str">
            <v>-</v>
          </cell>
          <cell r="BT1316" t="str">
            <v>นายธานินทร์ โอฬารกิจเรืองชัย</v>
          </cell>
          <cell r="BU1316">
            <v>888167010033</v>
          </cell>
          <cell r="BV1316"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6" t="str">
            <v>จำเลยที่ 
คู่สมรสจำเลยที่ 1
จำเลยที่ 2
คู่สมรสจำเลยที่ 2</v>
          </cell>
          <cell r="BX1316" t="str">
            <v>1-5099-00110-58-1
3-5603-00610-34-3
1-5603-00178-96-8
1-6099-00131-67-6</v>
          </cell>
          <cell r="BY1316"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6" t="str">
            <v>พบทรัพย์</v>
          </cell>
          <cell r="CC1316" t="str">
            <v>วชิราภรณ์</v>
          </cell>
          <cell r="CL1316">
            <v>244029</v>
          </cell>
          <cell r="CT1316">
            <v>244029</v>
          </cell>
        </row>
        <row r="1317">
          <cell r="B1317">
            <v>2812</v>
          </cell>
          <cell r="C1317">
            <v>1959</v>
          </cell>
          <cell r="D1317">
            <v>29</v>
          </cell>
          <cell r="E1317">
            <v>11</v>
          </cell>
          <cell r="F1317">
            <v>2567</v>
          </cell>
          <cell r="G1317">
            <v>800057266457</v>
          </cell>
          <cell r="H1317" t="str">
            <v>นาย</v>
          </cell>
          <cell r="I1317" t="str">
            <v>สุริยนต์</v>
          </cell>
          <cell r="J1317" t="str">
            <v>ดีพร้อม</v>
          </cell>
          <cell r="K1317" t="str">
            <v>3 6407 00353 19 3</v>
          </cell>
          <cell r="L1317" t="str">
            <v>บิ๊กซีหางดง</v>
          </cell>
          <cell r="M1317" t="str">
            <v>เชียงใหม่ 3</v>
          </cell>
          <cell r="N1317">
            <v>8</v>
          </cell>
          <cell r="O1317" t="str">
            <v>สินเชื่อธนาคารประชาชน</v>
          </cell>
          <cell r="P1317" t="str">
            <v>1.บุคคลค้ำประกัน</v>
          </cell>
          <cell r="Q1317">
            <v>31196</v>
          </cell>
          <cell r="R1317">
            <v>22493.279999999999</v>
          </cell>
          <cell r="S1317" t="str">
            <v>จังหวัดลำพูน</v>
          </cell>
          <cell r="T1317" t="str">
            <v>ผบE2186</v>
          </cell>
          <cell r="U1317">
            <v>2567</v>
          </cell>
          <cell r="V1317" t="str">
            <v>ผบE3105</v>
          </cell>
          <cell r="W1317">
            <v>2567</v>
          </cell>
          <cell r="AA1317">
            <v>5</v>
          </cell>
          <cell r="AB1317">
            <v>8</v>
          </cell>
          <cell r="AC1317">
            <v>2567</v>
          </cell>
          <cell r="BB1317" t="str">
            <v>//รายงานผลสืบทรัพย์ 13/2/2568</v>
          </cell>
          <cell r="BC1317">
            <v>1200</v>
          </cell>
          <cell r="BD1317">
            <v>11</v>
          </cell>
          <cell r="BE1317">
            <v>6</v>
          </cell>
          <cell r="BF1317">
            <v>2568</v>
          </cell>
          <cell r="BG1317">
            <v>0</v>
          </cell>
          <cell r="BH1317" t="str">
            <v>-</v>
          </cell>
          <cell r="BI1317" t="str">
            <v>-</v>
          </cell>
          <cell r="BJ1317" t="str">
            <v>-</v>
          </cell>
          <cell r="BK1317">
            <v>0</v>
          </cell>
          <cell r="BL1317">
            <v>585</v>
          </cell>
          <cell r="BM1317">
            <v>0</v>
          </cell>
          <cell r="BN1317" t="str">
            <v/>
          </cell>
          <cell r="BO1317" t="str">
            <v/>
          </cell>
          <cell r="BP1317" t="str">
            <v/>
          </cell>
          <cell r="BQ1317" t="str">
            <v>-</v>
          </cell>
          <cell r="BR1317" t="str">
            <v>-</v>
          </cell>
          <cell r="BS1317" t="str">
            <v>-</v>
          </cell>
          <cell r="BT1317" t="str">
            <v>นายสุริยนต์ ดีพร้อม</v>
          </cell>
          <cell r="BU1317">
            <v>888167010034</v>
          </cell>
          <cell r="BV1317" t="str">
            <v>1.นายสุริยนต์  ดีพร้อม
2.นายธวัชชัย  ติ๊บใจ
3.นางสาวพัศณี    ไตรกระแสชล
4.นายทรงชัย   ไตรกระแสชล</v>
          </cell>
          <cell r="BW1317" t="str">
            <v>จำเลยที่ 1
จำเลยที่ 2
จำเลยที่ 3
คู่สมรสจำเลยที่ 3</v>
          </cell>
          <cell r="BX1317" t="str">
            <v>3-6407-00353-19-3
3-5704-00809-95-8
3-6105-00052-15-7
3-5002-00516-81-7</v>
          </cell>
          <cell r="BY1317"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7" t="str">
            <v>พบทรัพย์</v>
          </cell>
          <cell r="CC1317" t="str">
            <v>วชิราภรณ์</v>
          </cell>
          <cell r="CL1317">
            <v>244029</v>
          </cell>
          <cell r="CT1317">
            <v>244029</v>
          </cell>
        </row>
        <row r="1318">
          <cell r="B1318">
            <v>2813</v>
          </cell>
          <cell r="C1318">
            <v>1960</v>
          </cell>
          <cell r="D1318">
            <v>16</v>
          </cell>
          <cell r="E1318">
            <v>12</v>
          </cell>
          <cell r="F1318">
            <v>2567</v>
          </cell>
          <cell r="G1318">
            <v>800027671158</v>
          </cell>
          <cell r="H1318" t="str">
            <v>นาง</v>
          </cell>
          <cell r="I1318" t="str">
            <v>ขวัญจิตร</v>
          </cell>
          <cell r="J1318" t="str">
            <v>รินวงศ์</v>
          </cell>
          <cell r="K1318" t="str">
            <v>3-5010-00328-69-4</v>
          </cell>
          <cell r="L1318" t="str">
            <v>แม่อาย</v>
          </cell>
          <cell r="M1318" t="str">
            <v>เชียงใหม่ 1</v>
          </cell>
          <cell r="N1318">
            <v>8</v>
          </cell>
          <cell r="O1318" t="str">
            <v>สินเชื่อธนาคารประชาชน</v>
          </cell>
          <cell r="P1318" t="str">
            <v>1.บุคคลค้ำประกัน</v>
          </cell>
          <cell r="S1318" t="str">
            <v>จังหวัดฝาง</v>
          </cell>
          <cell r="T1318" t="str">
            <v>ผบE501</v>
          </cell>
          <cell r="U1318">
            <v>2563</v>
          </cell>
          <cell r="V1318" t="str">
            <v>ผบE118</v>
          </cell>
          <cell r="W1318">
            <v>2564</v>
          </cell>
          <cell r="AA1318">
            <v>10</v>
          </cell>
          <cell r="AB1318">
            <v>3</v>
          </cell>
          <cell r="AC1318">
            <v>2564</v>
          </cell>
          <cell r="BB1318" t="str">
            <v>คำสั่งดำเนินงานวันที่ 6/12/2567 // รายงานคดีวันที่  24/1/2568</v>
          </cell>
          <cell r="BC1318">
            <v>1500</v>
          </cell>
          <cell r="BD1318">
            <v>30</v>
          </cell>
          <cell r="BE1318">
            <v>5</v>
          </cell>
          <cell r="BF1318">
            <v>2568</v>
          </cell>
          <cell r="BG1318">
            <v>0</v>
          </cell>
          <cell r="BH1318" t="str">
            <v>-</v>
          </cell>
          <cell r="BI1318" t="str">
            <v>-</v>
          </cell>
          <cell r="BJ1318" t="str">
            <v>-</v>
          </cell>
          <cell r="BK1318">
            <v>0</v>
          </cell>
          <cell r="BL1318">
            <v>1595</v>
          </cell>
          <cell r="BM1318">
            <v>0</v>
          </cell>
          <cell r="BN1318" t="str">
            <v/>
          </cell>
          <cell r="BO1318" t="str">
            <v/>
          </cell>
          <cell r="BP1318" t="str">
            <v/>
          </cell>
          <cell r="BQ1318" t="str">
            <v>-</v>
          </cell>
          <cell r="BR1318" t="str">
            <v>-</v>
          </cell>
          <cell r="BS1318" t="str">
            <v>-</v>
          </cell>
          <cell r="BT1318" t="str">
            <v>นางขวัญจิตร รินวงศ์</v>
          </cell>
          <cell r="BU1318">
            <v>883263012234</v>
          </cell>
          <cell r="BV1318" t="str">
            <v>1.นางขวัยจิตร รินวงศ์
2.นายสายัณห์ รินวงศ์
3.นางอรพรรณ ศรีถาวร
4.นายปฏิญญา ศรีถาวร
5.นางสาวบุญญิสา กิตตินิโภคิน</v>
          </cell>
          <cell r="BW1318" t="str">
            <v xml:space="preserve">จำเลยที่ 1
คู่สมรสจำเลยที่ 1
จำเลยที่ 2
คู่สมรสจำเลยที่ 2
จำเลยที่ 3
</v>
          </cell>
          <cell r="BX1318" t="str">
            <v>3-5010-00328-69-4
3-5009-00578-77-7
1-5009-00018-62-7
3-6606-00771-23-6
3-5010-00180-80-8</v>
          </cell>
          <cell r="BY131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8" t="str">
            <v>พบ</v>
          </cell>
          <cell r="CC1318" t="str">
            <v>ปฏิยุทธ์</v>
          </cell>
        </row>
        <row r="1319">
          <cell r="B1319">
            <v>2814</v>
          </cell>
          <cell r="C1319">
            <v>1961</v>
          </cell>
          <cell r="D1319">
            <v>16</v>
          </cell>
          <cell r="E1319">
            <v>12</v>
          </cell>
          <cell r="F1319">
            <v>2567</v>
          </cell>
          <cell r="G1319">
            <v>800074848378</v>
          </cell>
          <cell r="H1319" t="str">
            <v>นางสาว</v>
          </cell>
          <cell r="I1319" t="str">
            <v xml:space="preserve">พรภัครัส  </v>
          </cell>
          <cell r="J1319" t="str">
            <v>นาระทะ</v>
          </cell>
          <cell r="K1319" t="str">
            <v>3-5014-00071-23-2</v>
          </cell>
          <cell r="L1319" t="str">
            <v>สันทราย</v>
          </cell>
          <cell r="M1319" t="str">
            <v>เชียงใหม่ 2</v>
          </cell>
          <cell r="N1319">
            <v>8</v>
          </cell>
          <cell r="O1319" t="str">
            <v>สินเชื่อธนาคารประชาชน</v>
          </cell>
          <cell r="P1319" t="str">
            <v>1.บุคคลค้ำประกัน</v>
          </cell>
          <cell r="S1319" t="str">
            <v>แขวงเชียงใหม่</v>
          </cell>
          <cell r="T1319" t="str">
            <v>ผบE6240</v>
          </cell>
          <cell r="U1319">
            <v>2565</v>
          </cell>
          <cell r="V1319" t="str">
            <v>ผบE1701</v>
          </cell>
          <cell r="W1319">
            <v>2566</v>
          </cell>
          <cell r="X1319">
            <v>7</v>
          </cell>
          <cell r="Y1319">
            <v>3</v>
          </cell>
          <cell r="Z1319">
            <v>2566</v>
          </cell>
          <cell r="BB1319" t="str">
            <v>คำสั่งดำเนินงานวันที่ 6/12/2567 // รายงานคดีวันที่  24/1/2568</v>
          </cell>
          <cell r="BC1319">
            <v>1200</v>
          </cell>
          <cell r="BD1319">
            <v>30</v>
          </cell>
          <cell r="BE1319">
            <v>5</v>
          </cell>
          <cell r="BF1319">
            <v>2568</v>
          </cell>
          <cell r="BG1319">
            <v>0</v>
          </cell>
          <cell r="BH1319" t="str">
            <v>-</v>
          </cell>
          <cell r="BI1319" t="str">
            <v>-</v>
          </cell>
          <cell r="BJ1319" t="str">
            <v>-</v>
          </cell>
          <cell r="BK1319">
            <v>0</v>
          </cell>
          <cell r="BL1319">
            <v>1230</v>
          </cell>
          <cell r="BM1319">
            <v>0</v>
          </cell>
          <cell r="BN1319" t="str">
            <v/>
          </cell>
          <cell r="BO1319" t="str">
            <v/>
          </cell>
          <cell r="BP1319" t="str">
            <v/>
          </cell>
          <cell r="BQ1319" t="str">
            <v>-</v>
          </cell>
          <cell r="BR1319" t="str">
            <v>-</v>
          </cell>
          <cell r="BS1319" t="str">
            <v>-</v>
          </cell>
          <cell r="BT1319" t="str">
            <v>นางสาวพรภัครัส   นาระทะ</v>
          </cell>
          <cell r="BU1319">
            <v>883265010302</v>
          </cell>
          <cell r="BV1319" t="str">
            <v>1.นางสาวภูริชญาพัชร ดวงคำ
2.นางจิราพร เมืองมูล
3.นายนิคม เมืองมูล
4.นายเฉลมพล อะกะเรือน</v>
          </cell>
          <cell r="BW1319" t="str">
            <v xml:space="preserve">จำเลยที่ 1
จำเลยที่ 2
คู่สมรสจำเลยที่ 2
จำเลยที่ 3
</v>
          </cell>
          <cell r="BX1319" t="str">
            <v>3-5014-00071-23-2
1-5099-00134-83-8
5-5106-00002-98-1
3-5106-00278-06-9</v>
          </cell>
          <cell r="BY131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9" t="str">
            <v>ไม่พบ</v>
          </cell>
          <cell r="CC1319" t="str">
            <v>ปฏิยุทธ์</v>
          </cell>
        </row>
        <row r="1320">
          <cell r="B1320">
            <v>2815</v>
          </cell>
          <cell r="C1320">
            <v>1962</v>
          </cell>
          <cell r="D1320">
            <v>16</v>
          </cell>
          <cell r="E1320">
            <v>12</v>
          </cell>
          <cell r="F1320">
            <v>2567</v>
          </cell>
          <cell r="G1320">
            <v>800066590954</v>
          </cell>
          <cell r="H1320" t="str">
            <v>นางสาว</v>
          </cell>
          <cell r="I1320" t="str">
            <v>เพ็ญพรรณ</v>
          </cell>
          <cell r="J1320" t="str">
            <v>ฤทธิ์ฤาชัย</v>
          </cell>
          <cell r="L1320" t="str">
            <v>มีโชค พลาซ่า</v>
          </cell>
          <cell r="M1320" t="str">
            <v>เชียงใหม่ 2</v>
          </cell>
          <cell r="N1320">
            <v>8</v>
          </cell>
          <cell r="O1320" t="str">
            <v>สินเชื่อธนาคารประชาชน</v>
          </cell>
          <cell r="P1320" t="str">
            <v>1.บุคคลค้ำประกัน</v>
          </cell>
          <cell r="S1320" t="str">
            <v>แขวงเชียงใหม่</v>
          </cell>
          <cell r="T1320" t="str">
            <v>ผบE1444</v>
          </cell>
          <cell r="U1320">
            <v>2566</v>
          </cell>
          <cell r="V1320" t="str">
            <v>ผบE3243</v>
          </cell>
          <cell r="W1320">
            <v>2566</v>
          </cell>
          <cell r="X1320">
            <v>16</v>
          </cell>
          <cell r="Y1320">
            <v>5</v>
          </cell>
          <cell r="Z1320">
            <v>2566</v>
          </cell>
          <cell r="BB1320" t="str">
            <v>คำสั่งดำเนินงานวันที่ 6/12/2567 // รายงานคดีวันที่  24/1/2568</v>
          </cell>
          <cell r="BC1320">
            <v>900</v>
          </cell>
          <cell r="BD1320">
            <v>30</v>
          </cell>
          <cell r="BE1320">
            <v>5</v>
          </cell>
          <cell r="BF1320">
            <v>2568</v>
          </cell>
          <cell r="BG1320">
            <v>0</v>
          </cell>
          <cell r="BH1320" t="str">
            <v>-</v>
          </cell>
          <cell r="BI1320" t="str">
            <v>-</v>
          </cell>
          <cell r="BJ1320" t="str">
            <v>-</v>
          </cell>
          <cell r="BK1320">
            <v>0</v>
          </cell>
          <cell r="BL1320">
            <v>1210</v>
          </cell>
          <cell r="BM1320">
            <v>0</v>
          </cell>
          <cell r="BN1320" t="str">
            <v/>
          </cell>
          <cell r="BO1320" t="str">
            <v/>
          </cell>
          <cell r="BP1320" t="str">
            <v/>
          </cell>
          <cell r="BQ1320" t="str">
            <v>-</v>
          </cell>
          <cell r="BR1320" t="str">
            <v>-</v>
          </cell>
          <cell r="BS1320" t="str">
            <v>-</v>
          </cell>
          <cell r="BT1320" t="str">
            <v>นางสาวเพ็ญพรรณ ฤทธิ์ฤาชัย</v>
          </cell>
          <cell r="BU1320">
            <v>883265010696</v>
          </cell>
          <cell r="BV1320" t="str">
            <v>1.นางสาวเพ็ญพรรณ ฤทธ์ฤาชัย
2.นางสาวเพ็ญพักตรา ฤทธิ์ฤาชัย
3.นางาวสายอรุณ พิยศ</v>
          </cell>
          <cell r="BW1320" t="str">
            <v>จำเลยที่ 1
จำเลยที่ 2
จำเลยที่ 3</v>
          </cell>
          <cell r="BX1320" t="str">
            <v xml:space="preserve">1-4799-00002-35-5
3-4799-00125-18-6
3-5710-00098-82-6
</v>
          </cell>
          <cell r="BY132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20" t="str">
            <v>พบ</v>
          </cell>
          <cell r="CC1320" t="str">
            <v>ปฏิยุทธ์</v>
          </cell>
        </row>
        <row r="1321">
          <cell r="B1321">
            <v>2816</v>
          </cell>
          <cell r="C1321">
            <v>1963</v>
          </cell>
          <cell r="D1321">
            <v>16</v>
          </cell>
          <cell r="E1321">
            <v>12</v>
          </cell>
          <cell r="F1321">
            <v>2567</v>
          </cell>
          <cell r="G1321">
            <v>800049170833</v>
          </cell>
          <cell r="H1321" t="str">
            <v>นาย</v>
          </cell>
          <cell r="I1321" t="str">
            <v xml:space="preserve">จีระพันธ์ </v>
          </cell>
          <cell r="J1321" t="str">
            <v>คันธวรรณ</v>
          </cell>
          <cell r="K1321" t="str">
            <v>3-5006-00337-23-5</v>
          </cell>
          <cell r="L1321" t="str">
            <v xml:space="preserve">แม่แตง </v>
          </cell>
          <cell r="M1321" t="str">
            <v>เชียงใหม่ 2</v>
          </cell>
          <cell r="N1321">
            <v>8</v>
          </cell>
          <cell r="O1321" t="str">
            <v>สินเชื่อธนาคารประชาชน</v>
          </cell>
          <cell r="P1321" t="str">
            <v>1.บุคคลค้ำประกัน</v>
          </cell>
          <cell r="S1321" t="str">
            <v>แขวงเชียงดาว</v>
          </cell>
          <cell r="T1321" t="str">
            <v>ผบE141</v>
          </cell>
          <cell r="U1321">
            <v>2566</v>
          </cell>
          <cell r="V1321" t="str">
            <v>ผบE295</v>
          </cell>
          <cell r="W1321">
            <v>2566</v>
          </cell>
          <cell r="X1321">
            <v>3</v>
          </cell>
          <cell r="Y1321">
            <v>5</v>
          </cell>
          <cell r="Z1321">
            <v>2566</v>
          </cell>
          <cell r="BB1321" t="str">
            <v>คำสั่งดำเนินงานวันที่ 6/12/2567 // รายงานคดีวันที่  24/1/2568</v>
          </cell>
          <cell r="BC1321">
            <v>1200</v>
          </cell>
          <cell r="BD1321">
            <v>30</v>
          </cell>
          <cell r="BE1321">
            <v>5</v>
          </cell>
          <cell r="BF1321">
            <v>2568</v>
          </cell>
          <cell r="BG1321">
            <v>0</v>
          </cell>
          <cell r="BH1321" t="str">
            <v>-</v>
          </cell>
          <cell r="BI1321" t="str">
            <v>-</v>
          </cell>
          <cell r="BJ1321" t="str">
            <v>-</v>
          </cell>
          <cell r="BK1321">
            <v>0</v>
          </cell>
          <cell r="BL1321">
            <v>1120</v>
          </cell>
          <cell r="BM1321">
            <v>0</v>
          </cell>
          <cell r="BN1321" t="str">
            <v/>
          </cell>
          <cell r="BO1321" t="str">
            <v/>
          </cell>
          <cell r="BP1321" t="str">
            <v/>
          </cell>
          <cell r="BQ1321" t="str">
            <v>-</v>
          </cell>
          <cell r="BR1321" t="str">
            <v>-</v>
          </cell>
          <cell r="BS1321" t="str">
            <v>-</v>
          </cell>
          <cell r="BT1321" t="str">
            <v>นายจีระพันธ์  คันธวรรณ</v>
          </cell>
          <cell r="BU1321">
            <v>883265010865</v>
          </cell>
          <cell r="BV1321" t="str">
            <v>1.นายจีระพันธ์ คันธวรรณ
2.นางผ่องพรรณ จันทร์แก้ว
3.นายปฐมพร จันทอน
4.นางสาวอาริยาพร ขันธรรม</v>
          </cell>
          <cell r="BW1321" t="str">
            <v>จำเลยที่ 1
จำเลยที่ 2
จำเลยที่ 3
คู่สมรสจำเลยที่ 3</v>
          </cell>
          <cell r="BX1321" t="str">
            <v>3-5006-00337-23-5
3-5006-00491-79-0
1-5099-00786-32-1
1-5006-00076-89-3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1" t="str">
            <v>ไม่พบ</v>
          </cell>
          <cell r="CC1321" t="str">
            <v>ปฏิยุทธ์</v>
          </cell>
        </row>
        <row r="1322">
          <cell r="B1322">
            <v>2817</v>
          </cell>
          <cell r="C1322">
            <v>1964</v>
          </cell>
          <cell r="D1322">
            <v>16</v>
          </cell>
          <cell r="E1322">
            <v>12</v>
          </cell>
          <cell r="F1322">
            <v>2567</v>
          </cell>
          <cell r="G1322">
            <v>800098011144</v>
          </cell>
          <cell r="H1322" t="str">
            <v>นาย</v>
          </cell>
          <cell r="I1322" t="str">
            <v xml:space="preserve">นิรุต </v>
          </cell>
          <cell r="J1322" t="str">
            <v>สันคำ</v>
          </cell>
          <cell r="K1322" t="str">
            <v>1-4111-00299-40-2</v>
          </cell>
          <cell r="L1322" t="str">
            <v>แม่แตง</v>
          </cell>
          <cell r="M1322" t="str">
            <v>เชียงใหม่ 2</v>
          </cell>
          <cell r="N1322">
            <v>8</v>
          </cell>
          <cell r="O1322" t="str">
            <v>สินเชื่อธนาคารประชาชน</v>
          </cell>
          <cell r="P1322" t="str">
            <v>1.บุคคลค้ำประกัน</v>
          </cell>
          <cell r="Q1322">
            <v>49795</v>
          </cell>
          <cell r="R1322">
            <v>14326.9</v>
          </cell>
          <cell r="S1322" t="str">
            <v>แขวงเชียงดาว</v>
          </cell>
          <cell r="T1322" t="str">
            <v>ผบE142</v>
          </cell>
          <cell r="U1322">
            <v>2566</v>
          </cell>
          <cell r="V1322" t="str">
            <v>ผบE263</v>
          </cell>
          <cell r="W1322">
            <v>2566</v>
          </cell>
          <cell r="AA1322">
            <v>20</v>
          </cell>
          <cell r="AB1322">
            <v>4</v>
          </cell>
          <cell r="AC1322">
            <v>2566</v>
          </cell>
          <cell r="BB1322" t="str">
            <v>คำสั่งดำเนินงานวันที่ 6/12/2567 // รายงานคดีวันที่  24/1/2568</v>
          </cell>
          <cell r="BC1322">
            <v>1200</v>
          </cell>
          <cell r="BD1322">
            <v>30</v>
          </cell>
          <cell r="BE1322">
            <v>5</v>
          </cell>
          <cell r="BF1322">
            <v>2568</v>
          </cell>
          <cell r="BG1322">
            <v>0</v>
          </cell>
          <cell r="BH1322" t="str">
            <v>-</v>
          </cell>
          <cell r="BI1322" t="str">
            <v>-</v>
          </cell>
          <cell r="BJ1322" t="str">
            <v>-</v>
          </cell>
          <cell r="BK1322">
            <v>0</v>
          </cell>
          <cell r="BL1322">
            <v>1640</v>
          </cell>
          <cell r="BM1322">
            <v>0</v>
          </cell>
          <cell r="BN1322" t="str">
            <v/>
          </cell>
          <cell r="BO1322" t="str">
            <v/>
          </cell>
          <cell r="BP1322" t="str">
            <v/>
          </cell>
          <cell r="BQ1322" t="str">
            <v>-</v>
          </cell>
          <cell r="BR1322" t="str">
            <v>-</v>
          </cell>
          <cell r="BS1322" t="str">
            <v>-</v>
          </cell>
          <cell r="BT1322" t="str">
            <v>นายนิรุต  สันคำ</v>
          </cell>
          <cell r="BU1322">
            <v>883265010867</v>
          </cell>
          <cell r="BV1322" t="str">
            <v>1.นายนิรุต สันคำ
2.นายอภชาติ อินตายวง
3.นางสาวอรทัย ถิ่นที่ 
4.นายปิยะนันตื ตุ่มคำ</v>
          </cell>
          <cell r="BW1322" t="str">
            <v>จำเลยที่ 1
จำเลยที่ 2
จำเลยที่ 3
คู่สมรสจำเลยที่ 3</v>
          </cell>
          <cell r="BX1322" t="str">
            <v>1-4111-00299-40-2
3-5013-00363-98-3
1-5099-00005-76-1
1-5099-00649-15-3</v>
          </cell>
          <cell r="BY1322"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2" t="str">
            <v>พบ</v>
          </cell>
          <cell r="CC1322" t="str">
            <v>ปฏิยุทธ์</v>
          </cell>
        </row>
        <row r="1323">
          <cell r="B1323">
            <v>2818</v>
          </cell>
          <cell r="C1323">
            <v>1965</v>
          </cell>
          <cell r="D1323">
            <v>16</v>
          </cell>
          <cell r="E1323">
            <v>12</v>
          </cell>
          <cell r="F1323">
            <v>2567</v>
          </cell>
          <cell r="G1323">
            <v>800095595230</v>
          </cell>
          <cell r="H1323" t="str">
            <v>นาย</v>
          </cell>
          <cell r="I1323" t="str">
            <v>สิทธิโชค</v>
          </cell>
          <cell r="J1323" t="str">
            <v>ดาราวงษ์</v>
          </cell>
          <cell r="K1323" t="str">
            <v>1-5099-00673-98-4</v>
          </cell>
          <cell r="L1323" t="str">
            <v>มีโชค พลาซ่า</v>
          </cell>
          <cell r="M1323" t="str">
            <v>เชียงใหม่ 2</v>
          </cell>
          <cell r="N1323">
            <v>8</v>
          </cell>
          <cell r="O1323" t="str">
            <v>สินเชื่อธนาคารประชาชน</v>
          </cell>
          <cell r="P1323" t="str">
            <v>1.บุคคลค้ำประกัน</v>
          </cell>
          <cell r="S1323" t="str">
            <v>แขวงเชียงดาว</v>
          </cell>
          <cell r="T1323" t="str">
            <v>ผบE465</v>
          </cell>
          <cell r="U1323">
            <v>2566</v>
          </cell>
          <cell r="V1323" t="str">
            <v>ผบE578</v>
          </cell>
          <cell r="W1323">
            <v>2566</v>
          </cell>
          <cell r="X1323">
            <v>4</v>
          </cell>
          <cell r="Y1323">
            <v>7</v>
          </cell>
          <cell r="Z1323">
            <v>2566</v>
          </cell>
          <cell r="BB1323" t="str">
            <v>คำสั่งดำเนินงานวันที่ 6/12/2567 // รายงานคดีวันที่  24/1/2568</v>
          </cell>
          <cell r="BC1323">
            <v>600</v>
          </cell>
          <cell r="BD1323">
            <v>30</v>
          </cell>
          <cell r="BE1323">
            <v>5</v>
          </cell>
          <cell r="BF1323">
            <v>2568</v>
          </cell>
          <cell r="BG1323">
            <v>0</v>
          </cell>
          <cell r="BH1323" t="str">
            <v>-</v>
          </cell>
          <cell r="BI1323" t="str">
            <v>-</v>
          </cell>
          <cell r="BJ1323" t="str">
            <v>-</v>
          </cell>
          <cell r="BK1323">
            <v>0</v>
          </cell>
          <cell r="BL1323">
            <v>740</v>
          </cell>
          <cell r="BM1323">
            <v>0</v>
          </cell>
          <cell r="BN1323" t="str">
            <v/>
          </cell>
          <cell r="BO1323" t="str">
            <v/>
          </cell>
          <cell r="BP1323" t="str">
            <v/>
          </cell>
          <cell r="BQ1323" t="str">
            <v>-</v>
          </cell>
          <cell r="BR1323" t="str">
            <v>-</v>
          </cell>
          <cell r="BS1323" t="str">
            <v>-</v>
          </cell>
          <cell r="BT1323" t="str">
            <v>นายสิทธิโชค ดาราวงษ์</v>
          </cell>
          <cell r="BU1323">
            <v>883266010108</v>
          </cell>
          <cell r="BV1323" t="str">
            <v>1.นายสิทธิโชค ดาราวงษ์
2.นายเพทาย พิสุทธิศุภร</v>
          </cell>
          <cell r="BW1323" t="str">
            <v>จำเลยที่ 1
จำเลยที่ 2</v>
          </cell>
          <cell r="BX1323" t="str">
            <v>1-5099-00673-98-4
3-3099-00225-45-9</v>
          </cell>
          <cell r="BY132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3" t="str">
            <v>ไม่พบ</v>
          </cell>
          <cell r="CC1323" t="str">
            <v>ปฏิยุทธ์</v>
          </cell>
        </row>
        <row r="1324">
          <cell r="B1324">
            <v>2819</v>
          </cell>
          <cell r="C1324">
            <v>1966</v>
          </cell>
          <cell r="D1324">
            <v>23</v>
          </cell>
          <cell r="E1324">
            <v>12</v>
          </cell>
          <cell r="F1324">
            <v>2567</v>
          </cell>
          <cell r="G1324">
            <v>800094061648</v>
          </cell>
          <cell r="H1324" t="str">
            <v>นาย</v>
          </cell>
          <cell r="I1324" t="str">
            <v>ธนพล</v>
          </cell>
          <cell r="J1324" t="str">
            <v>มีบุญ</v>
          </cell>
          <cell r="K1324" t="str">
            <v>1-6499-00031-45-1</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41652.85</v>
          </cell>
          <cell r="R1324">
            <v>10978.98</v>
          </cell>
          <cell r="S1324" t="str">
            <v>แขวงเชียงใหม่</v>
          </cell>
          <cell r="T1324" t="str">
            <v>ผบE1983</v>
          </cell>
          <cell r="U1324">
            <v>2565</v>
          </cell>
          <cell r="V1324" t="str">
            <v>ผบE5466</v>
          </cell>
          <cell r="W1324">
            <v>2565</v>
          </cell>
          <cell r="AA1324">
            <v>1</v>
          </cell>
          <cell r="AB1324">
            <v>8</v>
          </cell>
          <cell r="AC1324">
            <v>2565</v>
          </cell>
          <cell r="BB1324" t="str">
            <v>สืบรอบ 1 รายงานวันที่ 14/2/2568</v>
          </cell>
          <cell r="BC1324">
            <v>1200</v>
          </cell>
          <cell r="BD1324">
            <v>11</v>
          </cell>
          <cell r="BE1324">
            <v>6</v>
          </cell>
          <cell r="BF1324">
            <v>2568</v>
          </cell>
          <cell r="BG1324">
            <v>0</v>
          </cell>
          <cell r="BH1324" t="str">
            <v>-</v>
          </cell>
          <cell r="BI1324" t="str">
            <v>-</v>
          </cell>
          <cell r="BJ1324" t="str">
            <v>-</v>
          </cell>
          <cell r="BK1324">
            <v>0</v>
          </cell>
          <cell r="BL1324">
            <v>745</v>
          </cell>
          <cell r="BM1324">
            <v>0</v>
          </cell>
          <cell r="BN1324" t="str">
            <v/>
          </cell>
          <cell r="BO1324" t="str">
            <v/>
          </cell>
          <cell r="BP1324" t="str">
            <v/>
          </cell>
          <cell r="BQ1324" t="str">
            <v>-</v>
          </cell>
          <cell r="BR1324" t="str">
            <v>-</v>
          </cell>
          <cell r="BS1324" t="str">
            <v>-</v>
          </cell>
          <cell r="BT1324" t="str">
            <v>นายธนพล มีบุญ</v>
          </cell>
          <cell r="BU1324">
            <v>888164010466</v>
          </cell>
          <cell r="BV1324" t="str">
            <v xml:space="preserve">1.นายธนพล มีบุญ
2.นายธัชชัย สุวรรณศิริคำ
3.นางสาวนงลักษณ์ แหนลำใย
4.นายัยวัฒน์ บุญไทย
</v>
          </cell>
          <cell r="BW1324" t="str">
            <v>จำเลยที่ 1
จำเลยที่ 2
ทายาโดยธรรมจำเลยที่ 3
จำเลยที่ 3</v>
          </cell>
          <cell r="BX1324" t="str">
            <v>1-6499-00031-45-1
1-5205-00076-33-6
3-2406-00192-95-7
1-2406-00106-33-7</v>
          </cell>
          <cell r="BY1324"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4" t="str">
            <v>พบ</v>
          </cell>
          <cell r="CC1324" t="str">
            <v>ปฏิยุทธ์</v>
          </cell>
          <cell r="CL1324">
            <v>244031</v>
          </cell>
          <cell r="CM1324">
            <v>244127</v>
          </cell>
          <cell r="CT1324">
            <v>244031</v>
          </cell>
          <cell r="CU1324">
            <v>244127</v>
          </cell>
        </row>
        <row r="1325">
          <cell r="B1325">
            <v>2820</v>
          </cell>
          <cell r="C1325">
            <v>1967</v>
          </cell>
          <cell r="D1325">
            <v>23</v>
          </cell>
          <cell r="E1325">
            <v>12</v>
          </cell>
          <cell r="F1325">
            <v>2567</v>
          </cell>
          <cell r="G1325">
            <v>800095644145</v>
          </cell>
          <cell r="H1325" t="str">
            <v>นาย</v>
          </cell>
          <cell r="I1325" t="str">
            <v>อนุวัฒน์</v>
          </cell>
          <cell r="J1325" t="str">
            <v>เดชคุณมาก</v>
          </cell>
          <cell r="K1325" t="str">
            <v>1-5099-00633-35-4</v>
          </cell>
          <cell r="L1325" t="str">
            <v>ดอยเต่า</v>
          </cell>
          <cell r="M1325" t="str">
            <v>เชียงใหม่ 3</v>
          </cell>
          <cell r="N1325">
            <v>8</v>
          </cell>
          <cell r="O1325" t="str">
            <v>สินเชื่อแก้ไขปัญหาหนี้นอกระบบPSAระยะที่2</v>
          </cell>
          <cell r="P1325" t="str">
            <v>1.บุคคลค้ำประกัน</v>
          </cell>
          <cell r="Q1325">
            <v>44131.9</v>
          </cell>
          <cell r="R1325">
            <v>11785.03</v>
          </cell>
          <cell r="S1325" t="str">
            <v>แขวงเชียงใหม่</v>
          </cell>
          <cell r="T1325" t="str">
            <v>ผบE5221</v>
          </cell>
          <cell r="U1325">
            <v>2565</v>
          </cell>
          <cell r="V1325" t="str">
            <v>ผบE7514</v>
          </cell>
          <cell r="W1325">
            <v>2565</v>
          </cell>
          <cell r="AA1325">
            <v>25</v>
          </cell>
          <cell r="AB1325">
            <v>10</v>
          </cell>
          <cell r="AC1325">
            <v>2565</v>
          </cell>
          <cell r="BB1325" t="str">
            <v>สืบรอบ 1 รายงานวันที่ 14/2/2568</v>
          </cell>
          <cell r="BC1325">
            <v>600</v>
          </cell>
          <cell r="BD1325">
            <v>11</v>
          </cell>
          <cell r="BE1325">
            <v>6</v>
          </cell>
          <cell r="BF1325">
            <v>2568</v>
          </cell>
          <cell r="BG1325">
            <v>0</v>
          </cell>
          <cell r="BH1325" t="str">
            <v>-</v>
          </cell>
          <cell r="BI1325" t="str">
            <v>-</v>
          </cell>
          <cell r="BJ1325" t="str">
            <v>-</v>
          </cell>
          <cell r="BK1325">
            <v>0</v>
          </cell>
          <cell r="BL1325">
            <v>325</v>
          </cell>
          <cell r="BM1325">
            <v>0</v>
          </cell>
          <cell r="BN1325" t="str">
            <v/>
          </cell>
          <cell r="BO1325" t="str">
            <v/>
          </cell>
          <cell r="BP1325" t="str">
            <v/>
          </cell>
          <cell r="BQ1325" t="str">
            <v>-</v>
          </cell>
          <cell r="BR1325" t="str">
            <v>-</v>
          </cell>
          <cell r="BS1325" t="str">
            <v>-</v>
          </cell>
          <cell r="BT1325" t="str">
            <v>นายอนุวัฒน์ เดชคุณมาก</v>
          </cell>
          <cell r="BU1325">
            <v>888164010456</v>
          </cell>
          <cell r="BV1325" t="str">
            <v>1.นายอนุวัฒน์ เดชคุณมาก
2.นางสาวอนมิกา นัภสพิชญาเดชา</v>
          </cell>
          <cell r="BW1325" t="str">
            <v xml:space="preserve">จำเลยที่ 1
จำเลยที่ 2
</v>
          </cell>
          <cell r="BX1325" t="str">
            <v>1-5099-000633-35-4
1-1037-00743-12-0</v>
          </cell>
          <cell r="BY1325"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5" t="str">
            <v>พบ</v>
          </cell>
          <cell r="CC1325" t="str">
            <v>ปฏิยุทธ์</v>
          </cell>
          <cell r="CL1325">
            <v>244031</v>
          </cell>
          <cell r="CM1325">
            <v>244127</v>
          </cell>
          <cell r="CT1325">
            <v>244031</v>
          </cell>
          <cell r="CU1325">
            <v>244127</v>
          </cell>
        </row>
        <row r="1326">
          <cell r="B1326">
            <v>2821</v>
          </cell>
          <cell r="C1326">
            <v>1968</v>
          </cell>
          <cell r="D1326">
            <v>23</v>
          </cell>
          <cell r="E1326">
            <v>12</v>
          </cell>
          <cell r="F1326">
            <v>2567</v>
          </cell>
          <cell r="G1326">
            <v>800032597208</v>
          </cell>
          <cell r="H1326" t="str">
            <v>พันจ่าอากาศเอก</v>
          </cell>
          <cell r="I1326" t="str">
            <v>สันติชัย</v>
          </cell>
          <cell r="J1326" t="str">
            <v>ปัญญาทอง</v>
          </cell>
          <cell r="K1326" t="str">
            <v>3-5212-00224-54-0</v>
          </cell>
          <cell r="L1326" t="str">
            <v>ท่าแพ</v>
          </cell>
          <cell r="M1326" t="str">
            <v>เชียงใหม่ 1</v>
          </cell>
          <cell r="N1326">
            <v>8</v>
          </cell>
          <cell r="O1326" t="str">
            <v>สินเชื่อพัฒนาชีวิตทหาร(พัฒนากลุ่มอาชีพ)</v>
          </cell>
          <cell r="P1326" t="str">
            <v>1.บุคคลค้ำประกัน</v>
          </cell>
          <cell r="S1326" t="str">
            <v>จังหวัดเชียงใหม่</v>
          </cell>
          <cell r="T1326" t="str">
            <v>ผบE671</v>
          </cell>
          <cell r="U1326">
            <v>2567</v>
          </cell>
          <cell r="V1326" t="str">
            <v>ผบE1392</v>
          </cell>
          <cell r="W1326">
            <v>2567</v>
          </cell>
          <cell r="X1326">
            <v>24</v>
          </cell>
          <cell r="Y1326">
            <v>6</v>
          </cell>
          <cell r="Z1326">
            <v>2567</v>
          </cell>
          <cell r="BB1326" t="str">
            <v>สืบแล้ว รายงานผล 4/2/2568</v>
          </cell>
          <cell r="BC1326">
            <v>2100</v>
          </cell>
          <cell r="BD1326">
            <v>20</v>
          </cell>
          <cell r="BE1326">
            <v>6</v>
          </cell>
          <cell r="BF1326">
            <v>2568</v>
          </cell>
          <cell r="BG1326">
            <v>0</v>
          </cell>
          <cell r="BH1326" t="str">
            <v>-</v>
          </cell>
          <cell r="BI1326" t="str">
            <v>-</v>
          </cell>
          <cell r="BJ1326" t="str">
            <v>-</v>
          </cell>
          <cell r="BK1326">
            <v>0</v>
          </cell>
          <cell r="BL1326">
            <v>3725</v>
          </cell>
          <cell r="BM1326">
            <v>0</v>
          </cell>
          <cell r="BN1326" t="str">
            <v/>
          </cell>
          <cell r="BO1326" t="str">
            <v/>
          </cell>
          <cell r="BP1326" t="str">
            <v/>
          </cell>
          <cell r="BQ1326" t="str">
            <v>-</v>
          </cell>
          <cell r="BR1326" t="str">
            <v>-</v>
          </cell>
          <cell r="BS1326" t="str">
            <v>-</v>
          </cell>
          <cell r="BT1326" t="str">
            <v>พันจ่าอากาศเอกสันติชัย ปัญญาทอง</v>
          </cell>
          <cell r="BU1326">
            <v>0</v>
          </cell>
          <cell r="BV1326"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6" t="str">
            <v xml:space="preserve">จำเลยที่ 1
คู่สมรสจำเลยที่ 1
จำเลยที่ 2
จำเลยที่ 3
คู่สมรสจำเลยที่ 3
จำเลยที่ 4
คู่สมรสจำเลยที่ 4
</v>
          </cell>
          <cell r="BX1326" t="str">
            <v xml:space="preserve">3-5212-00224-54-0
3-5014-00236-12-6
3-5001-00478-83-2
3-5106-00504-82-4
3-5002-00612-53-1
5-5099-00097-17-0
1-4203-00068-32-2
</v>
          </cell>
          <cell r="BY1326"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6" t="str">
            <v>พบ</v>
          </cell>
          <cell r="CB1326">
            <v>7</v>
          </cell>
          <cell r="CC1326" t="str">
            <v>นุสบา</v>
          </cell>
          <cell r="CL1326">
            <v>244036</v>
          </cell>
          <cell r="CM1326">
            <v>244127</v>
          </cell>
          <cell r="CT1326">
            <v>244036</v>
          </cell>
          <cell r="CU1326">
            <v>244127</v>
          </cell>
        </row>
        <row r="1327">
          <cell r="B1327">
            <v>2822</v>
          </cell>
          <cell r="C1327">
            <v>1969</v>
          </cell>
          <cell r="D1327">
            <v>23</v>
          </cell>
          <cell r="E1327">
            <v>12</v>
          </cell>
          <cell r="F1327">
            <v>2567</v>
          </cell>
          <cell r="G1327">
            <v>800009741102</v>
          </cell>
          <cell r="H1327" t="str">
            <v>นาง</v>
          </cell>
          <cell r="I1327" t="str">
            <v>ศรีมร</v>
          </cell>
          <cell r="J1327" t="str">
            <v>มหาวัน</v>
          </cell>
          <cell r="K1327" t="str">
            <v>3-5011-00429-66-2</v>
          </cell>
          <cell r="L1327" t="str">
            <v>ท่าแพ</v>
          </cell>
          <cell r="M1327" t="str">
            <v>เชียงใหม่ 1</v>
          </cell>
          <cell r="N1327">
            <v>8</v>
          </cell>
          <cell r="O1327" t="str">
            <v>สินเชื่อพัฒนากลุ่มอาชีพ ช.พ.ค.</v>
          </cell>
          <cell r="P1327" t="str">
            <v>1.บุคคลค้ำประกัน</v>
          </cell>
          <cell r="S1327" t="str">
            <v>จังหวัดลำพูน</v>
          </cell>
          <cell r="T1327" t="str">
            <v>ผบE1803</v>
          </cell>
          <cell r="U1327">
            <v>2567</v>
          </cell>
          <cell r="V1327" t="str">
            <v>ผบE3465</v>
          </cell>
          <cell r="W1327">
            <v>2567</v>
          </cell>
          <cell r="X1327">
            <v>2</v>
          </cell>
          <cell r="Y1327">
            <v>9</v>
          </cell>
          <cell r="Z1327">
            <v>2567</v>
          </cell>
          <cell r="BB1327" t="str">
            <v>สืบแล้ว รายงานผล 4/2/2568</v>
          </cell>
          <cell r="BC1327">
            <v>1200</v>
          </cell>
          <cell r="BD1327">
            <v>20</v>
          </cell>
          <cell r="BE1327">
            <v>6</v>
          </cell>
          <cell r="BF1327">
            <v>2568</v>
          </cell>
          <cell r="BG1327">
            <v>0</v>
          </cell>
          <cell r="BH1327" t="str">
            <v>-</v>
          </cell>
          <cell r="BI1327" t="str">
            <v>-</v>
          </cell>
          <cell r="BJ1327" t="str">
            <v>-</v>
          </cell>
          <cell r="BK1327">
            <v>0</v>
          </cell>
          <cell r="BL1327">
            <v>2580</v>
          </cell>
          <cell r="BM1327">
            <v>0</v>
          </cell>
          <cell r="BN1327" t="str">
            <v/>
          </cell>
          <cell r="BO1327" t="str">
            <v/>
          </cell>
          <cell r="BP1327" t="str">
            <v/>
          </cell>
          <cell r="BQ1327" t="str">
            <v>-</v>
          </cell>
          <cell r="BR1327" t="str">
            <v>-</v>
          </cell>
          <cell r="BS1327" t="str">
            <v>-</v>
          </cell>
          <cell r="BT1327" t="str">
            <v>นางศรีมร มหาวัน</v>
          </cell>
          <cell r="BU1327">
            <v>0</v>
          </cell>
          <cell r="BV1327" t="str">
            <v>1.นางศรีมร  มหาวัน 
2.นางกนกพร  บูรณชีวิต
3.นายซีดีน  พิบาลฆ่าสัตว์
4.นางรัชฎา  มาฤทธิ์</v>
          </cell>
          <cell r="BW1327" t="str">
            <v xml:space="preserve">จำเลยที่ 1
จำเลยที่ 2
คู่สมรสจำเลยที่ 2
จำเลยที่ 3
</v>
          </cell>
          <cell r="BX1327" t="str">
            <v xml:space="preserve">3-5011-00429-66-2
4-5702-00007-44-9
3-8303-00423-58-3
3-5009-00272-60-1
</v>
          </cell>
          <cell r="BY132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7" t="str">
            <v>พบ</v>
          </cell>
          <cell r="CB1327">
            <v>4</v>
          </cell>
          <cell r="CC1327" t="str">
            <v>นุสบา</v>
          </cell>
          <cell r="CL1327">
            <v>244036</v>
          </cell>
          <cell r="CM1327">
            <v>244127</v>
          </cell>
          <cell r="CT1327">
            <v>244036</v>
          </cell>
          <cell r="CU1327">
            <v>244127</v>
          </cell>
        </row>
        <row r="1328">
          <cell r="B1328">
            <v>2823</v>
          </cell>
          <cell r="C1328">
            <v>1970</v>
          </cell>
          <cell r="D1328">
            <v>23</v>
          </cell>
          <cell r="E1328">
            <v>12</v>
          </cell>
          <cell r="F1328">
            <v>2567</v>
          </cell>
          <cell r="G1328">
            <v>800081915194</v>
          </cell>
          <cell r="H1328" t="str">
            <v>นางสาว</v>
          </cell>
          <cell r="I1328" t="str">
            <v>ขวัญฤทัย</v>
          </cell>
          <cell r="J1328" t="str">
            <v>จันตาคำ</v>
          </cell>
          <cell r="K1328" t="str">
            <v>1-5007-01235-06-7</v>
          </cell>
          <cell r="L1328" t="str">
            <v>ประตูช้างเผือก</v>
          </cell>
          <cell r="M1328" t="str">
            <v>เชียงใหม่ 1</v>
          </cell>
          <cell r="N1328">
            <v>8</v>
          </cell>
          <cell r="O1328" t="str">
            <v>สินเชื่อธนาคารประชาชน</v>
          </cell>
          <cell r="P1328" t="str">
            <v>1.บุคคลค้ำประกัน</v>
          </cell>
          <cell r="Q1328">
            <v>31964.38</v>
          </cell>
          <cell r="R1328">
            <v>10004.799999999999</v>
          </cell>
          <cell r="S1328" t="str">
            <v>แขวงเชียงดาว</v>
          </cell>
          <cell r="T1328" t="str">
            <v>ผบE324</v>
          </cell>
          <cell r="U1328">
            <v>2567</v>
          </cell>
          <cell r="V1328" t="str">
            <v>ผบE567</v>
          </cell>
          <cell r="W1328">
            <v>2567</v>
          </cell>
          <cell r="X1328">
            <v>18</v>
          </cell>
          <cell r="Y1328">
            <v>6</v>
          </cell>
          <cell r="Z1328">
            <v>2567</v>
          </cell>
          <cell r="BB1328" t="str">
            <v>สืบแล้ว รายงานผลสืบ 13/2/2568</v>
          </cell>
          <cell r="BC1328">
            <v>900</v>
          </cell>
          <cell r="BD1328">
            <v>20</v>
          </cell>
          <cell r="BE1328">
            <v>6</v>
          </cell>
          <cell r="BF1328">
            <v>2568</v>
          </cell>
          <cell r="BG1328">
            <v>0</v>
          </cell>
          <cell r="BH1328" t="str">
            <v>-</v>
          </cell>
          <cell r="BI1328" t="str">
            <v>-</v>
          </cell>
          <cell r="BJ1328" t="str">
            <v>-</v>
          </cell>
          <cell r="BK1328">
            <v>0</v>
          </cell>
          <cell r="BL1328">
            <v>1345</v>
          </cell>
          <cell r="BM1328">
            <v>0</v>
          </cell>
          <cell r="BN1328" t="str">
            <v/>
          </cell>
          <cell r="BO1328" t="str">
            <v/>
          </cell>
          <cell r="BP1328" t="str">
            <v/>
          </cell>
          <cell r="BQ1328" t="str">
            <v>-</v>
          </cell>
          <cell r="BR1328" t="str">
            <v>-</v>
          </cell>
          <cell r="BS1328" t="str">
            <v>-</v>
          </cell>
          <cell r="BT1328" t="str">
            <v>นางสาวขวัญฤทัย จันตาคำ</v>
          </cell>
          <cell r="BU1328">
            <v>0</v>
          </cell>
          <cell r="BV1328" t="str">
            <v>1.นางสาวชวัญฤทัย  จันตาคำ
2.นางสาวสุปราณี  สัตนันท์
3.นางสาวสุพัตรา  พรหมเสน</v>
          </cell>
          <cell r="BW1328" t="str">
            <v>จำเลยที่ 1
จำเลยที่ 2
จำเลยที่ 3</v>
          </cell>
          <cell r="BX1328" t="str">
            <v>1-5007-01235-06-7
1-4110-00117-03-5
3-5012-00094-92-1</v>
          </cell>
          <cell r="BY1328"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8" t="str">
            <v xml:space="preserve">พบ </v>
          </cell>
          <cell r="CB1328">
            <v>3</v>
          </cell>
          <cell r="CC1328" t="str">
            <v>นุสบา</v>
          </cell>
          <cell r="CL1328">
            <v>244036</v>
          </cell>
          <cell r="CM1328">
            <v>244127</v>
          </cell>
          <cell r="CT1328">
            <v>244036</v>
          </cell>
          <cell r="CU1328">
            <v>244127</v>
          </cell>
        </row>
        <row r="1329">
          <cell r="B1329">
            <v>2824</v>
          </cell>
          <cell r="C1329">
            <v>1971</v>
          </cell>
          <cell r="D1329">
            <v>23</v>
          </cell>
          <cell r="E1329">
            <v>12</v>
          </cell>
          <cell r="F1329">
            <v>2567</v>
          </cell>
          <cell r="G1329">
            <v>800015062683</v>
          </cell>
          <cell r="H1329" t="str">
            <v>นาย</v>
          </cell>
          <cell r="I1329" t="str">
            <v>ยงยุทธ</v>
          </cell>
          <cell r="J1329" t="str">
            <v>อินตา</v>
          </cell>
          <cell r="K1329" t="str">
            <v>3-5013-00118-61-0</v>
          </cell>
          <cell r="L1329" t="str">
            <v>เซ็นทรัล แอร์พอร์ต พลาซ่า เชียงใหม่</v>
          </cell>
          <cell r="M1329" t="str">
            <v>เชียงใหม่ 1</v>
          </cell>
          <cell r="N1329">
            <v>8</v>
          </cell>
          <cell r="O1329" t="str">
            <v>สินเชื่อสวัสดิการ</v>
          </cell>
          <cell r="P1329" t="str">
            <v>1.บุคคลค้ำประกัน</v>
          </cell>
          <cell r="S1329" t="str">
            <v>จังหวัดเชียงใหม่</v>
          </cell>
          <cell r="T1329" t="str">
            <v>ผบE1506</v>
          </cell>
          <cell r="U1329">
            <v>2567</v>
          </cell>
          <cell r="V1329" t="str">
            <v>ผบE1848</v>
          </cell>
          <cell r="W1329">
            <v>2567</v>
          </cell>
          <cell r="X1329">
            <v>26</v>
          </cell>
          <cell r="Y1329">
            <v>8</v>
          </cell>
          <cell r="Z1329">
            <v>2567</v>
          </cell>
          <cell r="BB1329" t="str">
            <v>สืบแล้ว รายงานผลสืบ 4/2/2568</v>
          </cell>
          <cell r="BC1329">
            <v>1200</v>
          </cell>
          <cell r="BD1329">
            <v>20</v>
          </cell>
          <cell r="BE1329">
            <v>6</v>
          </cell>
          <cell r="BF1329">
            <v>2568</v>
          </cell>
          <cell r="BG1329">
            <v>0</v>
          </cell>
          <cell r="BH1329" t="str">
            <v>-</v>
          </cell>
          <cell r="BI1329" t="str">
            <v>-</v>
          </cell>
          <cell r="BJ1329" t="str">
            <v>-</v>
          </cell>
          <cell r="BK1329">
            <v>0</v>
          </cell>
          <cell r="BL1329">
            <v>2010</v>
          </cell>
          <cell r="BM1329">
            <v>0</v>
          </cell>
          <cell r="BN1329" t="str">
            <v/>
          </cell>
          <cell r="BO1329" t="str">
            <v/>
          </cell>
          <cell r="BP1329" t="str">
            <v/>
          </cell>
          <cell r="BQ1329" t="str">
            <v>-</v>
          </cell>
          <cell r="BR1329" t="str">
            <v>-</v>
          </cell>
          <cell r="BS1329" t="str">
            <v>-</v>
          </cell>
          <cell r="BT1329" t="str">
            <v>นายยงยุทธ อินตา</v>
          </cell>
          <cell r="BU1329">
            <v>883166010551</v>
          </cell>
          <cell r="BV1329" t="str">
            <v>1.นายยงยุทธ  อินตา
2.นางอัชรีย์ญา  อินตา
3.นายนิวัติหรือนิวัฒน์  ธรรมประการ
4.นางศิริกาญจน์  ธรรมประการ</v>
          </cell>
          <cell r="BW1329" t="str">
            <v>จำเลยที่ 1
คู่สมรสจำเลยที่ 1
จำเลยที่ 2
คู่สมรสจำเลยที่ 2</v>
          </cell>
          <cell r="BX1329" t="str">
            <v>3-5013-00118-61-0
3-5799-00199-38-3
3-5711-00029-82-6
3-5703-00625-55-3</v>
          </cell>
          <cell r="BY1329"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9" t="str">
            <v>พบ</v>
          </cell>
          <cell r="CB1329">
            <v>4</v>
          </cell>
          <cell r="CC1329" t="str">
            <v>นุสบา</v>
          </cell>
          <cell r="CL1329">
            <v>244036</v>
          </cell>
          <cell r="CM1329">
            <v>244127</v>
          </cell>
          <cell r="CT1329">
            <v>244036</v>
          </cell>
          <cell r="CU1329">
            <v>244127</v>
          </cell>
        </row>
        <row r="1330">
          <cell r="B1330">
            <v>2825</v>
          </cell>
          <cell r="C1330">
            <v>1972</v>
          </cell>
          <cell r="D1330">
            <v>7</v>
          </cell>
          <cell r="E1330">
            <v>1</v>
          </cell>
          <cell r="F1330">
            <v>2568</v>
          </cell>
          <cell r="G1330">
            <v>800104378271</v>
          </cell>
          <cell r="H1330" t="str">
            <v>นาย</v>
          </cell>
          <cell r="I1330" t="str">
            <v>ภัทรพงศ์</v>
          </cell>
          <cell r="J1330" t="str">
            <v>จิตราทร</v>
          </cell>
          <cell r="K1330" t="str">
            <v>3 5299 00311 38 8</v>
          </cell>
          <cell r="L1330" t="str">
            <v>เซ็นทรัล แอร์พอร์ต พลาซ่า เชียงใหม่</v>
          </cell>
          <cell r="M1330" t="str">
            <v>เชยงใหม่ 1</v>
          </cell>
          <cell r="N1330">
            <v>8</v>
          </cell>
          <cell r="O1330" t="str">
            <v>สินเชื่อผู้ได้รับผลกระทบจากเศรษฐิจ ฯ (คืนความสุข)</v>
          </cell>
          <cell r="P1330" t="str">
            <v>1.บุคคลค้ำประกัน</v>
          </cell>
          <cell r="Q1330">
            <v>44443.040000000001</v>
          </cell>
          <cell r="R1330">
            <v>4605.25</v>
          </cell>
          <cell r="S1330" t="str">
            <v>แขวงลำปาง</v>
          </cell>
          <cell r="T1330" t="str">
            <v>ผบE3081</v>
          </cell>
          <cell r="U1330">
            <v>2565</v>
          </cell>
          <cell r="V1330" t="str">
            <v>ผบE3550</v>
          </cell>
          <cell r="W1330">
            <v>2565</v>
          </cell>
          <cell r="X1330">
            <v>11</v>
          </cell>
          <cell r="Y1330">
            <v>10</v>
          </cell>
          <cell r="Z1330">
            <v>2565</v>
          </cell>
          <cell r="BB1330" t="str">
            <v>คำสั่งดำเนินงานวันที่ 7/1/2568 // รายงานคดีวันที่  25/1/2568</v>
          </cell>
          <cell r="BC1330">
            <v>300</v>
          </cell>
          <cell r="BD1330">
            <v>23</v>
          </cell>
          <cell r="BE1330">
            <v>5</v>
          </cell>
          <cell r="BF1330">
            <v>2568</v>
          </cell>
          <cell r="BG1330">
            <v>0</v>
          </cell>
          <cell r="BH1330" t="str">
            <v>-</v>
          </cell>
          <cell r="BI1330" t="str">
            <v>-</v>
          </cell>
          <cell r="BJ1330" t="str">
            <v>-</v>
          </cell>
          <cell r="BK1330">
            <v>0</v>
          </cell>
          <cell r="BL1330">
            <v>395</v>
          </cell>
          <cell r="BM1330">
            <v>0</v>
          </cell>
          <cell r="BN1330" t="str">
            <v/>
          </cell>
          <cell r="BO1330" t="str">
            <v/>
          </cell>
          <cell r="BP1330" t="str">
            <v/>
          </cell>
          <cell r="BQ1330" t="str">
            <v>-</v>
          </cell>
          <cell r="BR1330" t="str">
            <v>-</v>
          </cell>
          <cell r="BS1330" t="str">
            <v>-</v>
          </cell>
          <cell r="BT1330" t="str">
            <v>นายภัทรพงศ์ จิตราทร</v>
          </cell>
          <cell r="BU1330">
            <v>0</v>
          </cell>
          <cell r="BV1330" t="str">
            <v>1.นายภัทรพงศ์ จิตราทร</v>
          </cell>
          <cell r="BW1330" t="str">
            <v>ผู้กู้</v>
          </cell>
          <cell r="BX1330" t="str">
            <v>3-5299-00311-38-8</v>
          </cell>
          <cell r="BY1330" t="str">
            <v>-ไม่พบว่ามีกรรมสิทธิ์ในที่ดิน อ.เมืองเชียงใหม่ จ.เชียงใหม่
-ไม่พบว่ามีกรรมสิทธิ์ในที่ดิน อ.เมืองลำปาง จ.เชียงใหม่</v>
          </cell>
          <cell r="BZ1330" t="str">
            <v>ไม่พบ</v>
          </cell>
          <cell r="CC1330" t="str">
            <v>ปฏิยุทธ์</v>
          </cell>
        </row>
        <row r="1331">
          <cell r="B1331">
            <v>2826</v>
          </cell>
          <cell r="C1331">
            <v>1973</v>
          </cell>
          <cell r="G1331">
            <v>800118705956</v>
          </cell>
          <cell r="H1331" t="str">
            <v>นาย</v>
          </cell>
          <cell r="I1331" t="str">
            <v>ธวุฒิ</v>
          </cell>
          <cell r="J1331" t="str">
            <v>จอมแปง</v>
          </cell>
          <cell r="K1331">
            <v>1509901468926</v>
          </cell>
          <cell r="L1331" t="str">
            <v>บิ๊กซี หางดง</v>
          </cell>
          <cell r="M1331" t="str">
            <v>เชียงใหม่ 3</v>
          </cell>
          <cell r="N1331">
            <v>8</v>
          </cell>
          <cell r="O1331" t="str">
            <v>สินเชื่อธนาคารประชาชน</v>
          </cell>
          <cell r="P1331" t="str">
            <v>1.บุคคลค้ำประกัน</v>
          </cell>
          <cell r="Q1331">
            <v>36110</v>
          </cell>
          <cell r="R1331">
            <v>8713.4599999999991</v>
          </cell>
          <cell r="S1331" t="str">
            <v>แขวงเชียงใหม่</v>
          </cell>
          <cell r="T1331" t="str">
            <v>ผบE1465</v>
          </cell>
          <cell r="U1331">
            <v>2566</v>
          </cell>
          <cell r="V1331" t="str">
            <v>ผบE3502</v>
          </cell>
          <cell r="W1331">
            <v>2566</v>
          </cell>
          <cell r="AA1331">
            <v>22</v>
          </cell>
          <cell r="AB1331">
            <v>5</v>
          </cell>
          <cell r="AC1331">
            <v>2566</v>
          </cell>
          <cell r="BB1331" t="str">
            <v>รายงานผลสืบทรัพย์ 31/1/2568</v>
          </cell>
          <cell r="BC1331">
            <v>600</v>
          </cell>
          <cell r="BD1331">
            <v>11</v>
          </cell>
          <cell r="BE1331">
            <v>6</v>
          </cell>
          <cell r="BF1331">
            <v>2568</v>
          </cell>
          <cell r="BG1331">
            <v>0</v>
          </cell>
          <cell r="BH1331" t="str">
            <v>-</v>
          </cell>
          <cell r="BI1331" t="str">
            <v>-</v>
          </cell>
          <cell r="BJ1331" t="str">
            <v>-</v>
          </cell>
          <cell r="BK1331">
            <v>0</v>
          </cell>
          <cell r="BL1331">
            <v>190</v>
          </cell>
          <cell r="BM1331">
            <v>0</v>
          </cell>
          <cell r="BN1331" t="str">
            <v/>
          </cell>
          <cell r="BO1331" t="str">
            <v/>
          </cell>
          <cell r="BP1331" t="str">
            <v/>
          </cell>
          <cell r="BQ1331" t="str">
            <v>-</v>
          </cell>
          <cell r="BR1331" t="str">
            <v>-</v>
          </cell>
          <cell r="BS1331" t="str">
            <v>-</v>
          </cell>
          <cell r="BT1331" t="str">
            <v>นายธวุฒิ จอมแปง</v>
          </cell>
          <cell r="BU1331">
            <v>888165010628</v>
          </cell>
          <cell r="BV1331" t="str">
            <v>1.นายธวุฒิ  จอมแปง
2.นายชัชวาลย์   ทองกลาง</v>
          </cell>
          <cell r="BW1331" t="str">
            <v>จำเลยที่ 1
จำเลยที่ 2</v>
          </cell>
          <cell r="BX1331" t="str">
            <v>1-5099-01468-92-6
3-3010-00378-49-9</v>
          </cell>
          <cell r="BY1331"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1" t="str">
            <v>ไม่พบทรัพย์</v>
          </cell>
          <cell r="CC1331" t="str">
            <v>วชิราภรณ์</v>
          </cell>
          <cell r="CL1331">
            <v>244029</v>
          </cell>
          <cell r="CT1331">
            <v>244029</v>
          </cell>
        </row>
        <row r="1332">
          <cell r="B1332">
            <v>2827</v>
          </cell>
          <cell r="C1332">
            <v>1974</v>
          </cell>
          <cell r="G1332">
            <v>800086253310</v>
          </cell>
          <cell r="H1332" t="str">
            <v>นาย</v>
          </cell>
          <cell r="I1332" t="str">
            <v>ชัยณรงค์</v>
          </cell>
          <cell r="J1332" t="str">
            <v>เมืองมา</v>
          </cell>
          <cell r="K1332">
            <v>3501500517887</v>
          </cell>
          <cell r="L1332" t="str">
            <v>บิ๊กซี หางดง</v>
          </cell>
          <cell r="M1332" t="str">
            <v>เชียงใหม่ 3</v>
          </cell>
          <cell r="N1332">
            <v>8</v>
          </cell>
          <cell r="O1332" t="str">
            <v>สินเชื่อธนาคารประชาชน</v>
          </cell>
          <cell r="P1332" t="str">
            <v>1.บุคคลค้ำประกัน</v>
          </cell>
          <cell r="Q1332">
            <v>159784.04</v>
          </cell>
          <cell r="R1332">
            <v>59489.59</v>
          </cell>
          <cell r="S1332" t="str">
            <v>แขวงเชียงใหม่</v>
          </cell>
          <cell r="T1332" t="str">
            <v>ผบE1466</v>
          </cell>
          <cell r="U1332">
            <v>2566</v>
          </cell>
          <cell r="V1332" t="str">
            <v>ผบE4442</v>
          </cell>
          <cell r="W1332">
            <v>2566</v>
          </cell>
          <cell r="AA1332">
            <v>12</v>
          </cell>
          <cell r="AB1332">
            <v>6</v>
          </cell>
          <cell r="AC1332">
            <v>2566</v>
          </cell>
          <cell r="BB1332" t="str">
            <v>//รายงานผลสืบทรัพย์ 13/2/2568</v>
          </cell>
          <cell r="BC1332">
            <v>900</v>
          </cell>
          <cell r="BD1332">
            <v>11</v>
          </cell>
          <cell r="BE1332">
            <v>6</v>
          </cell>
          <cell r="BF1332">
            <v>2568</v>
          </cell>
          <cell r="BG1332">
            <v>0</v>
          </cell>
          <cell r="BH1332" t="str">
            <v>-</v>
          </cell>
          <cell r="BI1332" t="str">
            <v>-</v>
          </cell>
          <cell r="BJ1332" t="str">
            <v>-</v>
          </cell>
          <cell r="BK1332">
            <v>0</v>
          </cell>
          <cell r="BL1332">
            <v>510</v>
          </cell>
          <cell r="BM1332">
            <v>0</v>
          </cell>
          <cell r="BN1332" t="str">
            <v/>
          </cell>
          <cell r="BO1332" t="str">
            <v/>
          </cell>
          <cell r="BP1332" t="str">
            <v/>
          </cell>
          <cell r="BQ1332" t="str">
            <v>-</v>
          </cell>
          <cell r="BR1332" t="str">
            <v>-</v>
          </cell>
          <cell r="BS1332" t="str">
            <v>-</v>
          </cell>
          <cell r="BT1332" t="str">
            <v>นายชัยณรงค์ เมืองมา</v>
          </cell>
          <cell r="BU1332">
            <v>888165010641</v>
          </cell>
          <cell r="BV1332" t="str">
            <v>1.นายชัยณรงค์   เมืองมา 
2.นางสาวธัญชนก   อุปวงค์
3.นางสาวรัชนี   หล้าพิงค์</v>
          </cell>
          <cell r="BW1332" t="str">
            <v>จำเลยที่ 1
จำเลยที่ 2
จำเลยที่ 3</v>
          </cell>
          <cell r="BX1332" t="str">
            <v>3-5015-00517-88-7
1-5099-00546-68-1
1-5007-00074-87-6</v>
          </cell>
          <cell r="BY1332"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2" t="str">
            <v>พบทรัพย์</v>
          </cell>
          <cell r="CC1332" t="str">
            <v>วชิราภรณ์</v>
          </cell>
          <cell r="CL1332">
            <v>244029</v>
          </cell>
          <cell r="CT1332">
            <v>244029</v>
          </cell>
        </row>
        <row r="1333">
          <cell r="B1333">
            <v>2828</v>
          </cell>
          <cell r="C1333">
            <v>1975</v>
          </cell>
          <cell r="G1333">
            <v>800096079291</v>
          </cell>
          <cell r="H1333" t="str">
            <v>นางสาว</v>
          </cell>
          <cell r="I1333" t="str">
            <v>สมจิตร</v>
          </cell>
          <cell r="J1333" t="str">
            <v>อาจแก้ว</v>
          </cell>
          <cell r="K1333">
            <v>3420100196536</v>
          </cell>
          <cell r="L1333" t="str">
            <v>บิ๊กซี หางดง</v>
          </cell>
          <cell r="M1333" t="str">
            <v>เชียงใหม่ 3</v>
          </cell>
          <cell r="N1333">
            <v>8</v>
          </cell>
          <cell r="O1333" t="str">
            <v>สินเชื่อธนาคารประชาชน</v>
          </cell>
          <cell r="P1333" t="str">
            <v>1.บุคคลค้ำประกัน</v>
          </cell>
          <cell r="Q1333">
            <v>30484.86</v>
          </cell>
          <cell r="R1333">
            <v>7541.73</v>
          </cell>
          <cell r="S1333" t="str">
            <v>แขวงเชียงราย</v>
          </cell>
          <cell r="T1333" t="str">
            <v>ผบE109</v>
          </cell>
          <cell r="U1333">
            <v>2566</v>
          </cell>
          <cell r="V1333" t="str">
            <v>ผบE822</v>
          </cell>
          <cell r="W1333">
            <v>2566</v>
          </cell>
          <cell r="AA1333">
            <v>27</v>
          </cell>
          <cell r="AB1333">
            <v>2</v>
          </cell>
          <cell r="AC1333">
            <v>2566</v>
          </cell>
          <cell r="BB1333" t="str">
            <v>//รายงานผลสืบทรัพย์ 13/2/2568</v>
          </cell>
          <cell r="BC1333">
            <v>900</v>
          </cell>
          <cell r="BD1333">
            <v>11</v>
          </cell>
          <cell r="BE1333">
            <v>6</v>
          </cell>
          <cell r="BF1333">
            <v>2568</v>
          </cell>
          <cell r="BG1333">
            <v>0</v>
          </cell>
          <cell r="BH1333" t="str">
            <v>-</v>
          </cell>
          <cell r="BI1333" t="str">
            <v>-</v>
          </cell>
          <cell r="BJ1333" t="str">
            <v>-</v>
          </cell>
          <cell r="BK1333">
            <v>0</v>
          </cell>
          <cell r="BL1333">
            <v>470</v>
          </cell>
          <cell r="BM1333">
            <v>0</v>
          </cell>
          <cell r="BN1333" t="str">
            <v/>
          </cell>
          <cell r="BO1333" t="str">
            <v/>
          </cell>
          <cell r="BP1333" t="str">
            <v/>
          </cell>
          <cell r="BQ1333" t="str">
            <v>-</v>
          </cell>
          <cell r="BR1333" t="str">
            <v>-</v>
          </cell>
          <cell r="BS1333" t="str">
            <v>-</v>
          </cell>
          <cell r="BT1333" t="str">
            <v>นางสาวสมจิตร อาจแก้ว</v>
          </cell>
          <cell r="BU1333">
            <v>888165010652</v>
          </cell>
          <cell r="BV1333" t="str">
            <v>1.นางสาวสมจิตร   อาจแก้ว
2.นางจินดา   แสนอุด
3.นางสาวภัคญา   ศาสตราชัย</v>
          </cell>
          <cell r="BW1333" t="str">
            <v>จำเลยที่ 1
จำเลยที่ 2
จำเลยที่ 3</v>
          </cell>
          <cell r="BX1333" t="str">
            <v>3-4201-00196-53-6
3-5701-01454-63-5
3-1009-05201-64-1</v>
          </cell>
          <cell r="BY1333"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3" t="str">
            <v>พบทรัพย์</v>
          </cell>
          <cell r="CC1333" t="str">
            <v>วชิราภรณ์</v>
          </cell>
          <cell r="CL1333">
            <v>244029</v>
          </cell>
          <cell r="CT1333">
            <v>244029</v>
          </cell>
        </row>
        <row r="1334">
          <cell r="B1334">
            <v>2829</v>
          </cell>
          <cell r="C1334">
            <v>1976</v>
          </cell>
          <cell r="G1334">
            <v>800088794329</v>
          </cell>
          <cell r="H1334" t="str">
            <v>นางสาว</v>
          </cell>
          <cell r="I1334" t="str">
            <v xml:space="preserve">ลินดา </v>
          </cell>
          <cell r="J1334" t="str">
            <v>ดวงไฟ</v>
          </cell>
          <cell r="K1334" t="str">
            <v>1-5099-00274-92-3</v>
          </cell>
          <cell r="L1334" t="str">
            <v>บิ๊กซี หางดง</v>
          </cell>
          <cell r="M1334" t="str">
            <v>เชียงใหม่ 3</v>
          </cell>
          <cell r="N1334">
            <v>8</v>
          </cell>
          <cell r="O1334" t="str">
            <v>สินเชื่อธนาคารประชาชน</v>
          </cell>
          <cell r="P1334" t="str">
            <v>1.บุคคลค้ำประกัน</v>
          </cell>
          <cell r="Q1334">
            <v>46135.81</v>
          </cell>
          <cell r="R1334">
            <v>19004.82</v>
          </cell>
          <cell r="S1334" t="str">
            <v>แขวงเชียงใหม่</v>
          </cell>
          <cell r="T1334" t="str">
            <v>ผบE1894</v>
          </cell>
          <cell r="U1334">
            <v>2566</v>
          </cell>
          <cell r="V1334" t="str">
            <v>ผบE4534</v>
          </cell>
          <cell r="W1334">
            <v>2566</v>
          </cell>
          <cell r="AA1334">
            <v>13</v>
          </cell>
          <cell r="AB1334">
            <v>6</v>
          </cell>
          <cell r="AC1334">
            <v>2566</v>
          </cell>
          <cell r="BB1334" t="str">
            <v>รายงานผลสืบทรัพย์ 25/2/2568</v>
          </cell>
          <cell r="BC1334">
            <v>1200</v>
          </cell>
          <cell r="BD1334">
            <v>11</v>
          </cell>
          <cell r="BE1334">
            <v>6</v>
          </cell>
          <cell r="BF1334">
            <v>2568</v>
          </cell>
          <cell r="BG1334">
            <v>0</v>
          </cell>
          <cell r="BH1334" t="str">
            <v>-</v>
          </cell>
          <cell r="BI1334" t="str">
            <v>-</v>
          </cell>
          <cell r="BJ1334" t="str">
            <v>-</v>
          </cell>
          <cell r="BK1334">
            <v>0</v>
          </cell>
          <cell r="BL1334">
            <v>730</v>
          </cell>
          <cell r="BM1334">
            <v>0</v>
          </cell>
          <cell r="BN1334" t="str">
            <v/>
          </cell>
          <cell r="BO1334" t="str">
            <v/>
          </cell>
          <cell r="BP1334" t="str">
            <v/>
          </cell>
          <cell r="BQ1334" t="str">
            <v>-</v>
          </cell>
          <cell r="BR1334" t="str">
            <v>-</v>
          </cell>
          <cell r="BS1334" t="str">
            <v>-</v>
          </cell>
          <cell r="BT1334" t="str">
            <v>นางสาวลินดา  ดวงไฟ</v>
          </cell>
          <cell r="BU1334">
            <v>888165011188</v>
          </cell>
          <cell r="BV1334" t="str">
            <v>1.นางสาวลินดา   ดวงไฟ
2.นายกฤดา  อินทรการทุม
3.นางสาวจันทนา  ยุติธรรม
4.นางสาวศิริลักษณ์   ชุมแสง</v>
          </cell>
          <cell r="BW1334" t="str">
            <v>จำเลยที่ 1
คู่สมรสจำเลยที่ 1
จำเลยที่ 2
จำเลยที่ 3</v>
          </cell>
          <cell r="BX1334" t="str">
            <v>1-5099-00274-92-3
1-5099-00276-67-5
3-5019-00076-89-6
1-5051-00008-05-2</v>
          </cell>
          <cell r="BY1334"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4" t="str">
            <v>พบทรัพย์</v>
          </cell>
          <cell r="CC1334" t="str">
            <v>วชิราภรณ์</v>
          </cell>
          <cell r="CN1334">
            <v>244039</v>
          </cell>
          <cell r="CV1334">
            <v>244039</v>
          </cell>
        </row>
        <row r="1335">
          <cell r="B1335">
            <v>2830</v>
          </cell>
          <cell r="C1335">
            <v>1975</v>
          </cell>
          <cell r="D1335">
            <v>7</v>
          </cell>
          <cell r="E1335">
            <v>1</v>
          </cell>
          <cell r="F1335">
            <v>2568</v>
          </cell>
          <cell r="G1335">
            <v>800035598807</v>
          </cell>
          <cell r="H1335" t="str">
            <v>นาย</v>
          </cell>
          <cell r="I1335" t="str">
            <v xml:space="preserve">สวาท </v>
          </cell>
          <cell r="J1335" t="str">
            <v>หลักมั่น</v>
          </cell>
          <cell r="K1335" t="str">
            <v>3 5207 00368 63 9</v>
          </cell>
          <cell r="L1335" t="str">
            <v>เชียงใหม่</v>
          </cell>
          <cell r="M1335" t="str">
            <v>เชียงใหม่ 1</v>
          </cell>
          <cell r="N1335">
            <v>8</v>
          </cell>
          <cell r="O1335" t="str">
            <v>สินเชื่อสวัสดีการ</v>
          </cell>
          <cell r="P1335" t="str">
            <v>1.บุคคลค้ำประกัน</v>
          </cell>
          <cell r="Q1335">
            <v>104555.51</v>
          </cell>
          <cell r="R1335">
            <v>26044.23</v>
          </cell>
          <cell r="S1335" t="str">
            <v>แขวงเชียงใหม่</v>
          </cell>
          <cell r="T1335" t="str">
            <v>ผบE8157</v>
          </cell>
          <cell r="U1335">
            <v>2567</v>
          </cell>
          <cell r="V1335" t="str">
            <v>ผบE10265</v>
          </cell>
          <cell r="W1335">
            <v>2567</v>
          </cell>
          <cell r="X1335">
            <v>5</v>
          </cell>
          <cell r="Y1335">
            <v>11</v>
          </cell>
          <cell r="Z1335">
            <v>2567</v>
          </cell>
          <cell r="BB1335" t="str">
            <v>คำสั่งดำเนินงานวันที่ 7/1/2568 // รายงานคดีวันที่  25/1/2568</v>
          </cell>
          <cell r="BC1335">
            <v>600</v>
          </cell>
          <cell r="BD1335">
            <v>23</v>
          </cell>
          <cell r="BE1335">
            <v>5</v>
          </cell>
          <cell r="BF1335">
            <v>2568</v>
          </cell>
          <cell r="BG1335">
            <v>0</v>
          </cell>
          <cell r="BH1335" t="str">
            <v>-</v>
          </cell>
          <cell r="BI1335" t="str">
            <v>-</v>
          </cell>
          <cell r="BJ1335" t="str">
            <v>-</v>
          </cell>
          <cell r="BK1335">
            <v>0</v>
          </cell>
          <cell r="BL1335">
            <v>780</v>
          </cell>
          <cell r="BM1335">
            <v>0</v>
          </cell>
          <cell r="BN1335" t="str">
            <v/>
          </cell>
          <cell r="BO1335" t="str">
            <v/>
          </cell>
          <cell r="BP1335" t="str">
            <v/>
          </cell>
          <cell r="BQ1335" t="str">
            <v>-</v>
          </cell>
          <cell r="BR1335" t="str">
            <v>-</v>
          </cell>
          <cell r="BS1335" t="str">
            <v>-</v>
          </cell>
          <cell r="BT1335" t="str">
            <v>นายสวาท  หลักมั่น</v>
          </cell>
          <cell r="BU1335">
            <v>0</v>
          </cell>
          <cell r="BV1335" t="str">
            <v>1.นายสวาท หลักมั่น
2.นางสาวมะลิวัลย์ กันทะวัง</v>
          </cell>
          <cell r="BW1335" t="str">
            <v>จำเลยที่ 1
จำเลยที่ 2</v>
          </cell>
          <cell r="BX1335" t="str">
            <v>3-5207-00368-63-9
5-5201-00054-70-2</v>
          </cell>
          <cell r="BY1335"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5" t="str">
            <v>ไมพบ</v>
          </cell>
          <cell r="CC1335" t="str">
            <v>ปฏิยุทธ์</v>
          </cell>
        </row>
        <row r="1336">
          <cell r="B1336">
            <v>2831</v>
          </cell>
          <cell r="C1336">
            <v>1976</v>
          </cell>
          <cell r="D1336">
            <v>7</v>
          </cell>
          <cell r="E1336">
            <v>1</v>
          </cell>
          <cell r="F1336">
            <v>2568</v>
          </cell>
          <cell r="G1336">
            <v>800038153741</v>
          </cell>
          <cell r="H1336" t="str">
            <v>นาง</v>
          </cell>
          <cell r="I1336" t="str">
            <v>แสงจันทร์</v>
          </cell>
          <cell r="J1336" t="str">
            <v>สิงห์ทอน</v>
          </cell>
          <cell r="K1336" t="str">
            <v>3 5010 00371 49 2</v>
          </cell>
          <cell r="L1336" t="str">
            <v>ท่าแพ</v>
          </cell>
          <cell r="M1336" t="str">
            <v>เชียงใหม่ 1</v>
          </cell>
          <cell r="N1336">
            <v>8</v>
          </cell>
          <cell r="O1336" t="str">
            <v>สินเชื่อธนาคารประชาชน</v>
          </cell>
          <cell r="P1336" t="str">
            <v>1.บุคคลค้ำประกัน</v>
          </cell>
          <cell r="Q1336">
            <v>62279.72</v>
          </cell>
          <cell r="R1336">
            <v>17558.650000000001</v>
          </cell>
          <cell r="S1336" t="str">
            <v>แขวงเชียงใหม่</v>
          </cell>
          <cell r="T1336" t="str">
            <v>ผบ.2556</v>
          </cell>
          <cell r="U1336">
            <v>2563</v>
          </cell>
          <cell r="V1336" t="str">
            <v>ผบ.5019</v>
          </cell>
          <cell r="W1336">
            <v>2563</v>
          </cell>
          <cell r="AA1336">
            <v>14</v>
          </cell>
          <cell r="AB1336">
            <v>7</v>
          </cell>
          <cell r="AC1336">
            <v>2563</v>
          </cell>
          <cell r="BB1336" t="str">
            <v>คำสั่งดำเนินงานวันที่ 7/1/2568 // รายงานคดีวันที่  25/1/2568</v>
          </cell>
          <cell r="BC1336">
            <v>1500</v>
          </cell>
          <cell r="BD1336">
            <v>23</v>
          </cell>
          <cell r="BE1336">
            <v>5</v>
          </cell>
          <cell r="BF1336">
            <v>2568</v>
          </cell>
          <cell r="BG1336">
            <v>0</v>
          </cell>
          <cell r="BH1336" t="str">
            <v>-</v>
          </cell>
          <cell r="BI1336" t="str">
            <v>-</v>
          </cell>
          <cell r="BJ1336" t="str">
            <v>-</v>
          </cell>
          <cell r="BK1336">
            <v>0</v>
          </cell>
          <cell r="BL1336">
            <v>2600</v>
          </cell>
          <cell r="BM1336">
            <v>0</v>
          </cell>
          <cell r="BN1336" t="str">
            <v/>
          </cell>
          <cell r="BO1336" t="str">
            <v/>
          </cell>
          <cell r="BP1336" t="str">
            <v/>
          </cell>
          <cell r="BQ1336" t="str">
            <v>-</v>
          </cell>
          <cell r="BR1336" t="str">
            <v>-</v>
          </cell>
          <cell r="BS1336" t="str">
            <v>-</v>
          </cell>
          <cell r="BT1336" t="str">
            <v>นางแสงจันทร์ สิงห์ทอน</v>
          </cell>
          <cell r="BU1336">
            <v>0</v>
          </cell>
          <cell r="BV1336"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6" t="str">
            <v>จำเลยที่ 1
คู่สมรสจำเลยที่ 1
จำเลยที่ 2
จำเลยที่ 3
คุ่สมรสจำเลยที่ 3</v>
          </cell>
          <cell r="BX1336" t="str">
            <v>3-5010-00371-49-2
3-5208-00243-97-8
3-5099-00577-79-5
3-5008-00037-78-2
5-4613-00022-65-2</v>
          </cell>
          <cell r="BY1336"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6" t="str">
            <v>ไม่พบ</v>
          </cell>
          <cell r="CC1336" t="str">
            <v>ปฏิยุทธ์</v>
          </cell>
        </row>
        <row r="1337">
          <cell r="B1337">
            <v>2833</v>
          </cell>
          <cell r="C1337">
            <v>1978</v>
          </cell>
          <cell r="D1337">
            <v>23</v>
          </cell>
          <cell r="E1337">
            <v>1</v>
          </cell>
          <cell r="F1337">
            <v>2568</v>
          </cell>
          <cell r="G1337">
            <v>863087504222</v>
          </cell>
          <cell r="H1337" t="str">
            <v>นาย</v>
          </cell>
          <cell r="I1337" t="str">
            <v>ธณวรรธณ์</v>
          </cell>
          <cell r="J1337" t="str">
            <v>อุดมเกษตรคีรี</v>
          </cell>
          <cell r="K1337" t="str">
            <v>1 5009 01248 98 7</v>
          </cell>
          <cell r="L1337" t="str">
            <v>ฝาง</v>
          </cell>
          <cell r="M1337" t="str">
            <v xml:space="preserve">เชียงใหม่ 2 </v>
          </cell>
          <cell r="N1337">
            <v>8</v>
          </cell>
          <cell r="O1337" t="str">
            <v>สินเชื่อธนาคารประชาชน</v>
          </cell>
          <cell r="P1337" t="str">
            <v>1.บุคคลค้ำประกัน</v>
          </cell>
          <cell r="Q1337">
            <v>89998</v>
          </cell>
          <cell r="R1337">
            <v>5955.57</v>
          </cell>
          <cell r="S1337" t="str">
            <v>จังหวัดน่าน</v>
          </cell>
          <cell r="T1337" t="str">
            <v>ผบE1855</v>
          </cell>
          <cell r="U1337">
            <v>2567</v>
          </cell>
          <cell r="V1337" t="str">
            <v>ผบE2031</v>
          </cell>
          <cell r="W1337">
            <v>2567</v>
          </cell>
          <cell r="X1337">
            <v>15</v>
          </cell>
          <cell r="Y1337">
            <v>10</v>
          </cell>
          <cell r="Z1337">
            <v>2567</v>
          </cell>
          <cell r="BB1337" t="str">
            <v>คำสั่งสืบวันที่ 20/1/2568 รายงานผลสืบรอบที่ 1 วันที่ 27/2/2568</v>
          </cell>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นายธณวรรธณ์ อุดมเกษตรคีรี</v>
          </cell>
          <cell r="BU1337">
            <v>883267010223</v>
          </cell>
          <cell r="BV1337" t="str">
            <v>1.นางสาวพิชญานิษฐ์ เขมนิธิกานต์หรือนางสาวกัญจน์ณิชา กองอ้น
2.นายธนวรรธณ์ อุดมเกษตรคีรี
3.นายธรรมรัฐ มะโน</v>
          </cell>
          <cell r="BW1337" t="str">
            <v xml:space="preserve">ทายาทจำเลยที่ 1
จำเลยที่ 1
จำเลยที่ 2
</v>
          </cell>
          <cell r="BX1337" t="str">
            <v xml:space="preserve">5-4016-00001-76-6
1-5009-01248-98-7
1-5507-00117-52-4
</v>
          </cell>
          <cell r="BY1337"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7" t="str">
            <v>ไม่พบ</v>
          </cell>
          <cell r="CC1337" t="str">
            <v>ปฏิยุทธ์</v>
          </cell>
        </row>
        <row r="1338">
          <cell r="B1338">
            <v>2834</v>
          </cell>
          <cell r="C1338">
            <v>1979</v>
          </cell>
          <cell r="D1338">
            <v>23</v>
          </cell>
          <cell r="E1338">
            <v>1</v>
          </cell>
          <cell r="F1338">
            <v>2568</v>
          </cell>
          <cell r="G1338">
            <v>800053515535</v>
          </cell>
          <cell r="H1338" t="str">
            <v>นาง</v>
          </cell>
          <cell r="I1338" t="str">
            <v>ญาณิศา</v>
          </cell>
          <cell r="J1338" t="str">
            <v>อินทะจักร์หรือเชษฐ์สุธี</v>
          </cell>
          <cell r="K1338">
            <v>3571100070761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51194.09</v>
          </cell>
          <cell r="R1338">
            <v>30194.19</v>
          </cell>
          <cell r="S1338" t="str">
            <v>แขวงเวียงป่าเป้า</v>
          </cell>
          <cell r="T1338" t="str">
            <v>ผบE464</v>
          </cell>
          <cell r="U1338">
            <v>2565</v>
          </cell>
          <cell r="V1338" t="str">
            <v>ผบE504</v>
          </cell>
          <cell r="W1338">
            <v>2565</v>
          </cell>
          <cell r="X1338">
            <v>22</v>
          </cell>
          <cell r="Y1338">
            <v>11</v>
          </cell>
          <cell r="Z1338">
            <v>2565</v>
          </cell>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นางญาณิศา อินทะจักร์หรือเชษฐ์สุธี</v>
          </cell>
          <cell r="BU1338">
            <v>823560010204</v>
          </cell>
        </row>
        <row r="1339">
          <cell r="B1339">
            <v>2835</v>
          </cell>
          <cell r="C1339">
            <v>1980</v>
          </cell>
          <cell r="D1339">
            <v>23</v>
          </cell>
          <cell r="E1339">
            <v>1</v>
          </cell>
          <cell r="F1339">
            <v>2568</v>
          </cell>
          <cell r="G1339">
            <v>800102390898</v>
          </cell>
          <cell r="H1339" t="str">
            <v>นาย</v>
          </cell>
          <cell r="I1339" t="str">
            <v>สิระพงษ์</v>
          </cell>
          <cell r="J1339" t="str">
            <v>ชัยชนะโรจน์</v>
          </cell>
          <cell r="K1339" t="str">
            <v>1 5805 00061 77 1</v>
          </cell>
          <cell r="L1339" t="str">
            <v>เซ็นทรัล แอร์พอร์ต พลาซ่า เชียงใหม่</v>
          </cell>
          <cell r="M1339" t="str">
            <v>เชียงใหม่ 1</v>
          </cell>
          <cell r="N1339">
            <v>8</v>
          </cell>
          <cell r="O1339" t="str">
            <v>สินเชื่อธนาคารประชาชน</v>
          </cell>
          <cell r="P1339" t="str">
            <v>1.บุคคลค้ำประกัน</v>
          </cell>
          <cell r="Q1339">
            <v>48369.14</v>
          </cell>
          <cell r="R1339">
            <v>14903.23</v>
          </cell>
          <cell r="S1339" t="str">
            <v>แขวงเชียงใหม่</v>
          </cell>
          <cell r="T1339" t="str">
            <v>ผบE2732</v>
          </cell>
          <cell r="U1339">
            <v>2566</v>
          </cell>
          <cell r="V1339" t="str">
            <v>ผบE5934</v>
          </cell>
          <cell r="W1339">
            <v>2566</v>
          </cell>
          <cell r="AA1339">
            <v>17</v>
          </cell>
          <cell r="AB1339">
            <v>7</v>
          </cell>
          <cell r="AC1339">
            <v>2566</v>
          </cell>
          <cell r="BB1339" t="str">
            <v>สืบแล้ว รายงานผลสืบ 18/2/2568</v>
          </cell>
          <cell r="BC1339">
            <v>600</v>
          </cell>
          <cell r="BD1339">
            <v>20</v>
          </cell>
          <cell r="BE1339">
            <v>6</v>
          </cell>
          <cell r="BF1339">
            <v>2568</v>
          </cell>
          <cell r="BG1339">
            <v>0</v>
          </cell>
          <cell r="BH1339" t="str">
            <v>-</v>
          </cell>
          <cell r="BI1339" t="str">
            <v>-</v>
          </cell>
          <cell r="BJ1339" t="str">
            <v>-</v>
          </cell>
          <cell r="BK1339">
            <v>0</v>
          </cell>
          <cell r="BL1339">
            <v>1070</v>
          </cell>
          <cell r="BM1339">
            <v>0</v>
          </cell>
          <cell r="BN1339" t="str">
            <v/>
          </cell>
          <cell r="BO1339" t="str">
            <v/>
          </cell>
          <cell r="BP1339" t="str">
            <v/>
          </cell>
          <cell r="BQ1339" t="str">
            <v>-</v>
          </cell>
          <cell r="BR1339" t="str">
            <v>-</v>
          </cell>
          <cell r="BS1339" t="str">
            <v>-</v>
          </cell>
          <cell r="BT1339" t="str">
            <v>นายสิระพงษ์ ชัยชนะโรจน์</v>
          </cell>
          <cell r="BU1339">
            <v>0</v>
          </cell>
          <cell r="BV1339" t="str">
            <v>1.นายสิระพงษ์  วรวิภูหรือชัยชนะโรจน์
2.นายรักษะพงษ์  ปินใจ</v>
          </cell>
          <cell r="BW1339" t="str">
            <v>จำเลยที่ 1
จำเลยที่ 2</v>
          </cell>
          <cell r="BX1339" t="str">
            <v>1-5805-00061-77-1
1-5099-01611-01-0</v>
          </cell>
          <cell r="BY1339"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39" t="str">
            <v>ไม่พบทรัพย์</v>
          </cell>
          <cell r="CB1339">
            <v>2</v>
          </cell>
          <cell r="CC1339" t="str">
            <v>นุสบา</v>
          </cell>
          <cell r="CM1339">
            <v>244127</v>
          </cell>
          <cell r="CU1339">
            <v>244127</v>
          </cell>
        </row>
        <row r="1340">
          <cell r="B1340">
            <v>2836</v>
          </cell>
          <cell r="C1340">
            <v>1981</v>
          </cell>
          <cell r="D1340">
            <v>23</v>
          </cell>
          <cell r="E1340">
            <v>1</v>
          </cell>
          <cell r="F1340">
            <v>2568</v>
          </cell>
          <cell r="G1340">
            <v>800119960550</v>
          </cell>
          <cell r="H1340" t="str">
            <v>นางสาว</v>
          </cell>
          <cell r="I1340" t="str">
            <v>ภาณุมาศ</v>
          </cell>
          <cell r="J1340" t="str">
            <v>ทิศดอนตอง</v>
          </cell>
          <cell r="K1340">
            <v>1510100005580</v>
          </cell>
          <cell r="L1340" t="str">
            <v>เซ็นทรัล แอร์พอร์ต พลาซ่า เชียงใหม่</v>
          </cell>
          <cell r="M1340" t="str">
            <v>เชียงใหม่ 1</v>
          </cell>
          <cell r="N1340">
            <v>8</v>
          </cell>
          <cell r="O1340" t="str">
            <v>สินเชื่อรายได้ประจำโควิด-19</v>
          </cell>
          <cell r="P1340" t="str">
            <v>1.บุคคลค้ำประกัน</v>
          </cell>
          <cell r="Q1340">
            <v>37499</v>
          </cell>
          <cell r="R1340">
            <v>8602.42</v>
          </cell>
          <cell r="S1340" t="str">
            <v>จังหวัดลำพูน</v>
          </cell>
          <cell r="T1340" t="str">
            <v>ผบE3363</v>
          </cell>
          <cell r="U1340">
            <v>2567</v>
          </cell>
          <cell r="V1340" t="str">
            <v>ผบE4574</v>
          </cell>
          <cell r="W1340">
            <v>2567</v>
          </cell>
          <cell r="X1340">
            <v>2</v>
          </cell>
          <cell r="Y1340">
            <v>12</v>
          </cell>
          <cell r="Z1340">
            <v>2567</v>
          </cell>
          <cell r="BB1340" t="str">
            <v>สืบแล้ว รายงานผลสืบ 25/2/2568</v>
          </cell>
          <cell r="BC1340">
            <v>900</v>
          </cell>
          <cell r="BD1340">
            <v>20</v>
          </cell>
          <cell r="BE1340">
            <v>6</v>
          </cell>
          <cell r="BF1340">
            <v>2568</v>
          </cell>
          <cell r="BG1340">
            <v>0</v>
          </cell>
          <cell r="BH1340" t="str">
            <v>-</v>
          </cell>
          <cell r="BI1340" t="str">
            <v>-</v>
          </cell>
          <cell r="BJ1340" t="str">
            <v>-</v>
          </cell>
          <cell r="BK1340">
            <v>0</v>
          </cell>
          <cell r="BL1340">
            <v>1760</v>
          </cell>
          <cell r="BM1340">
            <v>0</v>
          </cell>
          <cell r="BN1340" t="str">
            <v/>
          </cell>
          <cell r="BO1340" t="str">
            <v/>
          </cell>
          <cell r="BP1340" t="str">
            <v/>
          </cell>
          <cell r="BQ1340" t="str">
            <v>-</v>
          </cell>
          <cell r="BR1340" t="str">
            <v>-</v>
          </cell>
          <cell r="BS1340" t="str">
            <v>-</v>
          </cell>
          <cell r="BT1340" t="str">
            <v>นางสาวภาณุมาศ ทิศดอนตอง</v>
          </cell>
          <cell r="BU1340">
            <v>883165010150</v>
          </cell>
          <cell r="BV1340" t="str">
            <v>1.นางสาวภาณุมาศ  ทิศดอนตอง
2.นายศราวุธ  บางวัน
3.นางสาววารุณี  กองตูม</v>
          </cell>
          <cell r="BW1340" t="str">
            <v>จำเลยที่ 1
จำเลยที่ 2
จำเลยที่ 3</v>
          </cell>
          <cell r="BX1340" t="str">
            <v xml:space="preserve">1-5101-00005-58-0
1-5101-00242-26-3
1-5099-00231-17-5
</v>
          </cell>
          <cell r="BY1340"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40" t="str">
            <v>พบทรัพย์</v>
          </cell>
          <cell r="CB1340">
            <v>3</v>
          </cell>
          <cell r="CC1340" t="str">
            <v>นุสบา</v>
          </cell>
          <cell r="CM1340">
            <v>244127</v>
          </cell>
          <cell r="CU1340">
            <v>244127</v>
          </cell>
        </row>
        <row r="1341">
          <cell r="B1341">
            <v>2837</v>
          </cell>
          <cell r="C1341">
            <v>1982</v>
          </cell>
          <cell r="D1341">
            <v>1</v>
          </cell>
          <cell r="E1341">
            <v>2</v>
          </cell>
          <cell r="F1341">
            <v>2568</v>
          </cell>
          <cell r="G1341">
            <v>800014885894</v>
          </cell>
          <cell r="H1341" t="str">
            <v>นาง</v>
          </cell>
          <cell r="I1341" t="str">
            <v>สุวิมล</v>
          </cell>
          <cell r="J1341" t="str">
            <v>คันธวังอินทร์</v>
          </cell>
          <cell r="K1341" t="str">
            <v>3 5213 00096 43 8</v>
          </cell>
          <cell r="L1341" t="str">
            <v>ช้างคลาน</v>
          </cell>
          <cell r="M1341" t="str">
            <v>เชียงใหม่ 1</v>
          </cell>
          <cell r="N1341">
            <v>8</v>
          </cell>
          <cell r="O1341" t="str">
            <v>สินเชื่อพัฒนากลุ่มอาชีพ</v>
          </cell>
          <cell r="P1341" t="str">
            <v>1.บุคคลค้ำประกัน</v>
          </cell>
          <cell r="Q1341">
            <v>954431.05</v>
          </cell>
          <cell r="R1341">
            <v>112533.34</v>
          </cell>
          <cell r="S1341" t="str">
            <v>จังหวัดเชียงใหม่</v>
          </cell>
          <cell r="T1341" t="str">
            <v>ผบE1824</v>
          </cell>
          <cell r="U1341">
            <v>2567</v>
          </cell>
          <cell r="V1341" t="str">
            <v>ผบE2635</v>
          </cell>
          <cell r="W1341">
            <v>2567</v>
          </cell>
          <cell r="X1341">
            <v>18</v>
          </cell>
          <cell r="Y1341">
            <v>10</v>
          </cell>
          <cell r="Z1341">
            <v>2567</v>
          </cell>
          <cell r="BB1341" t="str">
            <v>คำสั่งสืบ 27/1/68 รายงานผลสืบรอบที่ 1 วันที่ 10/3/68</v>
          </cell>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นางสุวิมล คันธวังอินทร์</v>
          </cell>
          <cell r="BU1341">
            <v>0</v>
          </cell>
          <cell r="BV1341" t="str">
            <v>นายกำพล ใจนะ</v>
          </cell>
          <cell r="BW1341" t="str">
            <v>จำเลย</v>
          </cell>
          <cell r="BX1341" t="str">
            <v>3-5006-00411-80-0</v>
          </cell>
          <cell r="BY1341"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1" t="str">
            <v>พบ</v>
          </cell>
          <cell r="CC1341" t="str">
            <v>ปฏิยุทธ์</v>
          </cell>
        </row>
        <row r="1342">
          <cell r="B1342">
            <v>2838</v>
          </cell>
          <cell r="C1342">
            <v>1983</v>
          </cell>
          <cell r="D1342">
            <v>1</v>
          </cell>
          <cell r="E1342">
            <v>2</v>
          </cell>
          <cell r="F1342">
            <v>2568</v>
          </cell>
          <cell r="G1342" t="str">
            <v>800074018246,
800074018253,
800074018261</v>
          </cell>
          <cell r="H1342" t="str">
            <v>นาย</v>
          </cell>
          <cell r="I1342" t="str">
            <v>จิตริน</v>
          </cell>
          <cell r="J1342" t="str">
            <v>สุนทรศิลป์</v>
          </cell>
          <cell r="K1342">
            <v>3349900143932</v>
          </cell>
          <cell r="L1342" t="str">
            <v>ช้างคลาน</v>
          </cell>
          <cell r="M1342" t="str">
            <v>เชียงใหม่ 1</v>
          </cell>
          <cell r="N1342">
            <v>8</v>
          </cell>
          <cell r="O1342" t="str">
            <v>สินเชื่อเคหะ, สินเชื่อไทรทอง Re-Plus, สินเชื่อไทรทอง MRTA</v>
          </cell>
          <cell r="P1342" t="str">
            <v>2.หลักทรัพย์ค้ำประกัน</v>
          </cell>
          <cell r="Q1342">
            <v>69031.27</v>
          </cell>
          <cell r="R1342">
            <v>144116.14000000001</v>
          </cell>
          <cell r="S1342" t="str">
            <v>แขวงเชียงใหม่</v>
          </cell>
          <cell r="T1342" t="str">
            <v>ผบE7181</v>
          </cell>
          <cell r="U1342">
            <v>2567</v>
          </cell>
          <cell r="V1342" t="str">
            <v>ผบE11169</v>
          </cell>
          <cell r="W1342">
            <v>2567</v>
          </cell>
          <cell r="X1342">
            <v>3</v>
          </cell>
          <cell r="Y1342">
            <v>12</v>
          </cell>
          <cell r="Z1342">
            <v>2567</v>
          </cell>
          <cell r="BB1342" t="str">
            <v>คำสั่งสืบวันที่ 29/1/2568 รายงานผลสืบรอบที่ 1 วันที่ 27/2/2568</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นายจิตริน สุนทรศิลป์</v>
          </cell>
          <cell r="BU1342">
            <v>883165010716</v>
          </cell>
          <cell r="BV1342" t="str">
            <v>1.นายจิตริน สุนทรศิลป์</v>
          </cell>
          <cell r="BW1342" t="str">
            <v>จำเลย</v>
          </cell>
          <cell r="BX1342" t="str">
            <v>3-3499-00143-93-2</v>
          </cell>
          <cell r="BY1342" t="str">
            <v xml:space="preserve">-ไม่พบว่ามีกรรมสิทธิ์ในที่ดิน อ.เมืองเชียงใหม่ จ.เชียงใหม่ 
-ไม่พบว่ามีกรรมสิทธิ์ในที่ดิน อ.สันป่าตอง จ.เชียงใหม่ </v>
          </cell>
          <cell r="BZ1342" t="str">
            <v>ไม่พบ</v>
          </cell>
        </row>
        <row r="1343">
          <cell r="B1343">
            <v>2839</v>
          </cell>
          <cell r="C1343">
            <v>1983</v>
          </cell>
          <cell r="D1343">
            <v>1</v>
          </cell>
          <cell r="E1343">
            <v>2</v>
          </cell>
          <cell r="F1343">
            <v>2568</v>
          </cell>
          <cell r="G1343">
            <v>800097426483</v>
          </cell>
          <cell r="H1343" t="str">
            <v>นาย</v>
          </cell>
          <cell r="I1343" t="str">
            <v>เกษม</v>
          </cell>
          <cell r="J1343" t="str">
            <v>แก้วแกมคำ</v>
          </cell>
          <cell r="K1343" t="str">
            <v>1 5099 00118 17 4</v>
          </cell>
          <cell r="L1343" t="str">
            <v>พรอมเมนาดา</v>
          </cell>
          <cell r="M1343" t="str">
            <v>เชียงใหม่ 1</v>
          </cell>
          <cell r="N1343">
            <v>8</v>
          </cell>
          <cell r="O1343" t="str">
            <v>สินเชื่อธนาคารประชาชน</v>
          </cell>
          <cell r="P1343" t="str">
            <v>1.บุคคลค้ำประกัน</v>
          </cell>
          <cell r="Q1343">
            <v>172964</v>
          </cell>
          <cell r="R1343">
            <v>62061.599999999999</v>
          </cell>
          <cell r="S1343" t="str">
            <v>แขวงเชียงใหม่</v>
          </cell>
          <cell r="T1343" t="str">
            <v>ผบE5200</v>
          </cell>
          <cell r="U1343">
            <v>2567</v>
          </cell>
          <cell r="V1343" t="str">
            <v>ผบE9264</v>
          </cell>
          <cell r="W1343">
            <v>2567</v>
          </cell>
          <cell r="X1343">
            <v>7</v>
          </cell>
          <cell r="Y1343">
            <v>10</v>
          </cell>
          <cell r="Z1343">
            <v>2567</v>
          </cell>
          <cell r="BB1343" t="str">
            <v>คำสั่งสืบ 29/1/68 รายงานผลสืบรอบที่ 1 วันที่ 10/3/68</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นายเกษม แก้วแกมคำ</v>
          </cell>
          <cell r="BU1343">
            <v>883166010460</v>
          </cell>
          <cell r="BV1343"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3" t="str">
            <v>จำเลยที่ 1
คู่สมรสจำเลยที่ 1
จำเลยที่ 2
จำเลยที่ 3
คู่สมรสจำเลยที่ 3</v>
          </cell>
          <cell r="BX1343" t="str">
            <v>1-5099-00118-17-4
4-5019-00002-75-1
3-3503-00548-84-4
3-5011-00371-51-6
1-5099-00218-04-7</v>
          </cell>
          <cell r="BY1343"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3" t="str">
            <v>พบ</v>
          </cell>
          <cell r="CC1343" t="str">
            <v>ปฏิยุทธ์</v>
          </cell>
        </row>
        <row r="1344">
          <cell r="B1344">
            <v>2841</v>
          </cell>
          <cell r="C1344">
            <v>1986</v>
          </cell>
          <cell r="D1344">
            <v>17</v>
          </cell>
          <cell r="E1344">
            <v>2</v>
          </cell>
          <cell r="F1344">
            <v>2568</v>
          </cell>
          <cell r="G1344">
            <v>821952018405</v>
          </cell>
          <cell r="H1344" t="str">
            <v>พ.อ.อ.</v>
          </cell>
          <cell r="I1344" t="str">
            <v>ขจรศักดิ์</v>
          </cell>
          <cell r="J1344" t="str">
            <v>เพ็งชะตา</v>
          </cell>
          <cell r="K1344" t="str">
            <v>3 5001 00518 58 3</v>
          </cell>
          <cell r="L1344" t="str">
            <v>สันกำแพง</v>
          </cell>
          <cell r="M1344" t="str">
            <v>เชียงใหม่ 3</v>
          </cell>
          <cell r="N1344">
            <v>8</v>
          </cell>
          <cell r="O1344" t="str">
            <v>สินเชื่อเพื่อพัฒนากลุ่มอาชีพ</v>
          </cell>
          <cell r="P1344" t="str">
            <v>1.บุคคลค้ำประกัน</v>
          </cell>
          <cell r="S1344" t="str">
            <v>จังหวัดลำพูน</v>
          </cell>
          <cell r="T1344" t="str">
            <v>ผบ.364</v>
          </cell>
          <cell r="U1344">
            <v>2567</v>
          </cell>
          <cell r="V1344" t="str">
            <v>ผบ.453</v>
          </cell>
          <cell r="W1344">
            <v>2567</v>
          </cell>
          <cell r="X1344">
            <v>9</v>
          </cell>
          <cell r="Y1344">
            <v>12</v>
          </cell>
          <cell r="Z1344">
            <v>2567</v>
          </cell>
          <cell r="BB1344" t="str">
            <v>คำสั่งสืบ17/2/68 รายงานผลสืบรอบที่ 1 วันที่ 10/3/68</v>
          </cell>
          <cell r="BC1344" t="str">
            <v/>
          </cell>
          <cell r="BD1344" t="str">
            <v/>
          </cell>
          <cell r="BE1344" t="str">
            <v/>
          </cell>
          <cell r="BF1344" t="str">
            <v/>
          </cell>
          <cell r="BG1344" t="str">
            <v/>
          </cell>
          <cell r="BH1344" t="str">
            <v/>
          </cell>
          <cell r="BI1344" t="str">
            <v/>
          </cell>
          <cell r="BJ1344" t="str">
            <v/>
          </cell>
          <cell r="BK1344" t="str">
            <v/>
          </cell>
          <cell r="BL1344" t="str">
            <v/>
          </cell>
          <cell r="BM1344" t="str">
            <v/>
          </cell>
          <cell r="BN1344" t="str">
            <v/>
          </cell>
          <cell r="BO1344" t="str">
            <v/>
          </cell>
          <cell r="BP1344" t="str">
            <v/>
          </cell>
          <cell r="BQ1344" t="str">
            <v/>
          </cell>
          <cell r="BR1344" t="str">
            <v/>
          </cell>
          <cell r="BS1344" t="str">
            <v/>
          </cell>
          <cell r="BT1344" t="str">
            <v>พ.อ.อ.ขจรศักดิ์ เพ็งชะตา</v>
          </cell>
          <cell r="BU1344">
            <v>0</v>
          </cell>
          <cell r="BV1344"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4"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4" t="str">
            <v>3-5001-00518-58-3
3-5001-00518-59-1
3-5001-00219-35-7
3-1005-04252-51-1
3-5501-00026-58-3
3-5001-00524-83-4
3-5001-00524-84-2
5-5707-00017-56-5
3-1005-04058-27-8
3-5501-00696-09-1
3-1017-01114-34-1</v>
          </cell>
          <cell r="BY1344"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4" t="str">
            <v>พบ</v>
          </cell>
          <cell r="CC1344" t="str">
            <v>ปฏิยุทธ์</v>
          </cell>
        </row>
        <row r="1345">
          <cell r="B1345">
            <v>2843</v>
          </cell>
          <cell r="C1345">
            <v>1988</v>
          </cell>
          <cell r="D1345">
            <v>3</v>
          </cell>
          <cell r="E1345">
            <v>3</v>
          </cell>
          <cell r="F1345">
            <v>2568</v>
          </cell>
          <cell r="G1345">
            <v>800057873302</v>
          </cell>
          <cell r="H1345" t="str">
            <v>นาย</v>
          </cell>
          <cell r="I1345" t="str">
            <v>สุรศักดิ์</v>
          </cell>
          <cell r="J1345" t="str">
            <v>ศรีคำมา</v>
          </cell>
          <cell r="K1345" t="str">
            <v>3-5005-00370-71-1</v>
          </cell>
          <cell r="L1345" t="str">
            <v>ดอยสะเก็ด</v>
          </cell>
          <cell r="M1345" t="str">
            <v xml:space="preserve">เชียงใหม่ 2 </v>
          </cell>
          <cell r="N1345">
            <v>8</v>
          </cell>
          <cell r="O1345" t="str">
            <v>สินเชื่อธนาคารประชาชน</v>
          </cell>
          <cell r="P1345" t="str">
            <v>1.บุคคลค้ำประกัน</v>
          </cell>
          <cell r="Q1345">
            <v>83318</v>
          </cell>
          <cell r="R1345">
            <v>96951.62</v>
          </cell>
          <cell r="S1345" t="str">
            <v>แขวงเชียงใหม่</v>
          </cell>
          <cell r="T1345" t="str">
            <v>ผบ6451</v>
          </cell>
          <cell r="U1345">
            <v>2563</v>
          </cell>
          <cell r="V1345" t="str">
            <v>ผบ120</v>
          </cell>
          <cell r="W1345">
            <v>2564</v>
          </cell>
          <cell r="AA1345">
            <v>8</v>
          </cell>
          <cell r="AB1345">
            <v>3</v>
          </cell>
          <cell r="AC1345">
            <v>2564</v>
          </cell>
          <cell r="BB1345" t="str">
            <v>คำสั่งสืบทรัพย์ 3/3/2568//รายงานผลสืบวันที่  21/4/2568</v>
          </cell>
          <cell r="BM1345" t="str">
            <v/>
          </cell>
          <cell r="BN1345" t="str">
            <v/>
          </cell>
          <cell r="BO1345" t="str">
            <v/>
          </cell>
          <cell r="BP1345" t="str">
            <v/>
          </cell>
          <cell r="BQ1345" t="str">
            <v/>
          </cell>
          <cell r="BR1345" t="str">
            <v/>
          </cell>
          <cell r="BS1345" t="str">
            <v/>
          </cell>
          <cell r="BT1345" t="str">
            <v>นายสุรศักดิ์ ศรีคำมา</v>
          </cell>
          <cell r="BU1345">
            <v>0</v>
          </cell>
          <cell r="BV1345" t="str">
            <v>1.นายสุรศักดิ์  ศรีคำมา
2.นายทองคำ  คนมาก 
3.นางอนงค์  คนมาก
4.นายเสกสรร  คำมูลดี</v>
          </cell>
          <cell r="BW1345" t="str">
            <v>จำเลยที่ 1
จำเลยที่ 2
คู่สมรสจำเลยที่ 2
จำเลยที่ 3</v>
          </cell>
          <cell r="BX1345" t="str">
            <v>3-5005-00370-71-1
3-5207-00157-21-2
3-5005-00182-17-5
3-5005-00369-26-7</v>
          </cell>
          <cell r="BY1345" t="str">
            <v xml:space="preserve">-พบว่ามีกรรมสิทธิ์ในที่ดิน โฉนดเลขที่ 50545 ต.ป่าเมี่ยง อ.ดอยสะเก็ด จ.เชียงใหม่ (กรรมสิทธิ์ของผู้อื่น)
-พบว่ามีกรรมสิทธิ์ในที่ดิน โฉนดเลขที่ 50546 ต.ป่าเมี่ยง อ.ดอยสะเก็ด จ.เชียงใหม่ (กรรมสิทธิ์ของผู้อื่น)
-พบว่ามีกรรมสิทธิ์ในที่ดิน โฉนดเลขที่ 54165 ต.ป่าเมี่ยง อ.ดอยสะเก็ด จ.เชียงใหม่ (ติดจำนอง ธกส.)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1345" t="str">
            <v>พบทรัพย์</v>
          </cell>
          <cell r="CB1345">
            <v>4</v>
          </cell>
          <cell r="CC1345" t="str">
            <v>นุสบา</v>
          </cell>
        </row>
        <row r="1346">
          <cell r="B1346">
            <v>2844</v>
          </cell>
          <cell r="C1346">
            <v>1989</v>
          </cell>
          <cell r="D1346">
            <v>3</v>
          </cell>
          <cell r="E1346">
            <v>3</v>
          </cell>
          <cell r="F1346">
            <v>2568</v>
          </cell>
          <cell r="G1346">
            <v>800049839403</v>
          </cell>
          <cell r="H1346" t="str">
            <v>นางสาว</v>
          </cell>
          <cell r="I1346" t="str">
            <v>สุภายุนี</v>
          </cell>
          <cell r="J1346" t="str">
            <v>นวลยานัส</v>
          </cell>
          <cell r="K1346" t="str">
            <v>1-5101-90000-12-4</v>
          </cell>
          <cell r="L1346" t="str">
            <v>ดอยสะเก็ด</v>
          </cell>
          <cell r="M1346" t="str">
            <v xml:space="preserve">เชียงใหม่ 2 </v>
          </cell>
          <cell r="N1346">
            <v>8</v>
          </cell>
          <cell r="O1346" t="str">
            <v>สินเชื่อธนาคารประชาชน</v>
          </cell>
          <cell r="P1346" t="str">
            <v>1.บุคคลค้ำประกัน</v>
          </cell>
          <cell r="Q1346">
            <v>127597</v>
          </cell>
          <cell r="R1346">
            <v>143157.82999999999</v>
          </cell>
          <cell r="S1346" t="str">
            <v>แขวงเชียงใหม่</v>
          </cell>
          <cell r="T1346" t="str">
            <v>ผบ2654</v>
          </cell>
          <cell r="U1346">
            <v>2563</v>
          </cell>
          <cell r="V1346" t="str">
            <v>ผบ6315</v>
          </cell>
          <cell r="W1346">
            <v>2563</v>
          </cell>
          <cell r="AA1346">
            <v>22</v>
          </cell>
          <cell r="AB1346">
            <v>9</v>
          </cell>
          <cell r="AC1346">
            <v>2563</v>
          </cell>
          <cell r="BB1346" t="str">
            <v>คำสั่งสืบทรัพย์ 3/3/2568//รายงานผลสืบวันที่ 21/4/2568</v>
          </cell>
          <cell r="BM1346" t="str">
            <v/>
          </cell>
          <cell r="BN1346" t="str">
            <v/>
          </cell>
          <cell r="BO1346" t="str">
            <v/>
          </cell>
          <cell r="BP1346" t="str">
            <v/>
          </cell>
          <cell r="BQ1346" t="str">
            <v/>
          </cell>
          <cell r="BR1346" t="str">
            <v/>
          </cell>
          <cell r="BS1346" t="str">
            <v/>
          </cell>
          <cell r="BT1346" t="str">
            <v>นางสาวสุภายุนี นวลยานัส</v>
          </cell>
          <cell r="BU1346">
            <v>0</v>
          </cell>
          <cell r="BV1346" t="str">
            <v>1.นางสาวสุภายุนี  นวลยานัส
2.นายเอกดนัย  หนูศรี
3.นางสาววลัยลักษ์  นามณี</v>
          </cell>
          <cell r="BW1346" t="str">
            <v>จำเลยที่ 1
จำเลยที่ 2
จำเลยที่ 3</v>
          </cell>
          <cell r="BX1346" t="str">
            <v>1-5101-90000-12-4
3-9303-00560-70-9
1-5104-00119-87-4</v>
          </cell>
          <cell r="BY1346" t="str">
            <v xml:space="preserve">-ไม่พบกรรมสิทธิ์ที่ดิน อ.ดอยสะเก็ด จ.เชียงใหม่ 
-ไม่พบกรรมสิทธิ์ที่ดิน อ.เมืองลำพูน จ.ลำพูน
-พบว่ามีกรรมสิทธิ์ในที่ดิน โฉนดเลขที่ 49926 ต.สันปูเลย อ.ดอยสะเก็ด จ.เชียงใหม่ (ติดจำนอง ธ.ออมสิน)
-ไม่พบกรรมสิทธิ์ที่ดิน อ.เขาชัยสน จ.พัทลุง 
-ไม่พบกรรมสิทธิ์ที่ดิน อ.ดอยสะเก็ด จ.เชียงใหม่ 
-ไม่พบกรรมสิทธิ์ที่ดิน อ.ลี้ จ.ลำพูน
</v>
          </cell>
          <cell r="BZ1346" t="str">
            <v>พบทรัพย์</v>
          </cell>
          <cell r="CB1346">
            <v>3</v>
          </cell>
          <cell r="CC1346" t="str">
            <v>นุสบา</v>
          </cell>
        </row>
        <row r="1347">
          <cell r="B1347">
            <v>2845</v>
          </cell>
          <cell r="C1347">
            <v>1990</v>
          </cell>
          <cell r="D1347">
            <v>3</v>
          </cell>
          <cell r="E1347">
            <v>3</v>
          </cell>
          <cell r="F1347">
            <v>2568</v>
          </cell>
          <cell r="G1347">
            <v>800031296166</v>
          </cell>
          <cell r="H1347" t="str">
            <v>นางสาว</v>
          </cell>
          <cell r="I1347" t="str">
            <v xml:space="preserve">ศิณีพร </v>
          </cell>
          <cell r="J1347" t="str">
            <v>มาแจ่ม</v>
          </cell>
          <cell r="K1347" t="str">
            <v>3-5014-00305-57-5</v>
          </cell>
          <cell r="L1347" t="str">
            <v>เชียงดาว</v>
          </cell>
          <cell r="M1347" t="str">
            <v xml:space="preserve">เชียงใหม่ 2 </v>
          </cell>
          <cell r="N1347">
            <v>8</v>
          </cell>
          <cell r="O1347" t="str">
            <v>สินเชื่อสวัสดิการ</v>
          </cell>
          <cell r="P1347" t="str">
            <v>1.บุคคลค้ำประกัน</v>
          </cell>
          <cell r="Q1347">
            <v>280906.44</v>
          </cell>
          <cell r="R1347">
            <v>339516.03</v>
          </cell>
          <cell r="S1347" t="str">
            <v>จังหวัดเชียงใหม่</v>
          </cell>
          <cell r="T1347" t="str">
            <v>ผบ2118</v>
          </cell>
          <cell r="U1347">
            <v>2559</v>
          </cell>
          <cell r="V1347" t="str">
            <v>ผบ2603</v>
          </cell>
          <cell r="W1347">
            <v>2559</v>
          </cell>
          <cell r="AA1347">
            <v>7</v>
          </cell>
          <cell r="AB1347">
            <v>11</v>
          </cell>
          <cell r="AC1347">
            <v>2559</v>
          </cell>
          <cell r="BB1347" t="str">
            <v>คำสั่งสืบทรัพย์ 3/3/2568//รายงานผลสืบวันที่  21/4/2568</v>
          </cell>
          <cell r="BM1347" t="str">
            <v/>
          </cell>
          <cell r="BN1347" t="str">
            <v/>
          </cell>
          <cell r="BO1347" t="str">
            <v/>
          </cell>
          <cell r="BP1347" t="str">
            <v/>
          </cell>
          <cell r="BQ1347" t="str">
            <v/>
          </cell>
          <cell r="BR1347" t="str">
            <v/>
          </cell>
          <cell r="BS1347" t="str">
            <v/>
          </cell>
          <cell r="BT1347" t="str">
            <v>นางสาวศิณีพร  มาแจ่ม</v>
          </cell>
          <cell r="BU1347">
            <v>0</v>
          </cell>
          <cell r="BV1347" t="str">
            <v>1.นางสาวศิณีพร  มาแจ่ม
2.นายบุญมา  จี๋คำ
3.นางสายชล  คำเผือก
4.นายจำลอง  ขันลา</v>
          </cell>
          <cell r="BW1347" t="str">
            <v>จำเลยที่ 1
จำเลยที่ 2
คู่สมรสจำเลยที่ 2
จำเลยที่ 3</v>
          </cell>
          <cell r="BX1347" t="str">
            <v xml:space="preserve">3-5014-00305-67-5
3-5004-00103-49-4
3-5006-00046-81-8
3-5004-00421-24-1
</v>
          </cell>
          <cell r="BY1347" t="str">
            <v xml:space="preserve">-ไม่พบว่ามีกรรมสิทธิ์ในที่ดิน อ.เชียงดาว จ.เชียงใหม่ 
-พบว่ามีกรรมสิทธิ์ในที่ดิน โฉนดเลขที่ 10132 ต.ศรีดงเย็น อ.ไชยปราการ จ.เชียงใหม่ (ติดจำนอง ธ.อาคารสงเคราะห์)
-ไม่พบว่ามีกรรมสิทธิ์ในที่ดิน อ.สันทราย จ.เชียงใหม่ 
-ไม่พบว่ามีกรรมสิทธิ์ในที่ดิน อ.แม่แตง จ.เชียงใหม่ 
-ไม่พบว่ามีกรรมสิทธิ์ในที่ดิน อ.เชียงดาว จ.เชียงใหม่ 
-พบว่ามีกรรมสิทธิ์ในที่ดิน โฉนดเลขที่ 21512 ต.เชียงดาว อ.เชียงดาว จ.เชียงใหม่ (สินสมรส)
-ไม่พบว่ามีกรรมสิทธิ์ในที่ดิน อ.เชียงดาว จ.เชียงใหม่ 
</v>
          </cell>
          <cell r="BZ1347" t="str">
            <v>พบทรัพย์</v>
          </cell>
          <cell r="CB1347">
            <v>4</v>
          </cell>
          <cell r="CC1347" t="str">
            <v>นุสบา</v>
          </cell>
        </row>
        <row r="1348">
          <cell r="B1348">
            <v>2846</v>
          </cell>
          <cell r="C1348">
            <v>1991</v>
          </cell>
          <cell r="D1348">
            <v>5</v>
          </cell>
          <cell r="E1348">
            <v>3</v>
          </cell>
          <cell r="F1348">
            <v>2568</v>
          </cell>
          <cell r="G1348">
            <v>863083516378</v>
          </cell>
          <cell r="H1348" t="str">
            <v>นาง</v>
          </cell>
          <cell r="I1348" t="str">
            <v xml:space="preserve">กานต์พิชชา   </v>
          </cell>
          <cell r="J1348" t="str">
            <v>นาคเสน</v>
          </cell>
          <cell r="K1348" t="str">
            <v>3-5099-01477-54-9</v>
          </cell>
          <cell r="L1348" t="str">
            <v>มหาวิทยาลัยเชียงใหม่</v>
          </cell>
          <cell r="M1348" t="str">
            <v>เชียงใหม่ 2</v>
          </cell>
          <cell r="N1348">
            <v>8</v>
          </cell>
          <cell r="O1348" t="str">
            <v>สินเชื่อไทรทอง</v>
          </cell>
          <cell r="P1348" t="str">
            <v>4.ไม่มีหลักประกัน</v>
          </cell>
          <cell r="Q1348">
            <v>62437.73</v>
          </cell>
          <cell r="R1348">
            <v>6496.5</v>
          </cell>
          <cell r="S1348" t="str">
            <v>แขวงเชียงใหม่</v>
          </cell>
          <cell r="T1348" t="str">
            <v>ผบE10351</v>
          </cell>
          <cell r="U1348">
            <v>2567</v>
          </cell>
          <cell r="V1348" t="str">
            <v>ผบE548</v>
          </cell>
          <cell r="W1348">
            <v>2568</v>
          </cell>
          <cell r="X1348">
            <v>20</v>
          </cell>
          <cell r="Y1348">
            <v>1</v>
          </cell>
          <cell r="Z1348">
            <v>2568</v>
          </cell>
          <cell r="BB1348" t="str">
            <v>คำสั่งสืบทรัพย์ 5/3/2568 ยกเลิกการสืบทรัพย์เนื่องจากมีมูลหนี้ต่ำกว่า 100,000 บาท 2/4/2568</v>
          </cell>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นางกานต์พิชชา    นาคเสน</v>
          </cell>
          <cell r="BU1348">
            <v>883267010388</v>
          </cell>
        </row>
        <row r="1349">
          <cell r="B1349">
            <v>2849</v>
          </cell>
          <cell r="C1349">
            <v>1994</v>
          </cell>
          <cell r="D1349">
            <v>13</v>
          </cell>
          <cell r="E1349">
            <v>3</v>
          </cell>
          <cell r="F1349">
            <v>2568</v>
          </cell>
          <cell r="G1349">
            <v>800057409099</v>
          </cell>
          <cell r="H1349" t="str">
            <v>นาง</v>
          </cell>
          <cell r="I1349" t="str">
            <v>จันทรา</v>
          </cell>
          <cell r="J1349" t="str">
            <v>คงรำคาญ</v>
          </cell>
          <cell r="K1349" t="str">
            <v>3 5006 00575 67 5</v>
          </cell>
          <cell r="L1349" t="str">
            <v>แม่แตง</v>
          </cell>
          <cell r="M1349" t="str">
            <v>เชียงใหม่ 2</v>
          </cell>
          <cell r="N1349">
            <v>8</v>
          </cell>
          <cell r="O1349" t="str">
            <v>สินเชื่อธนาคารประชาชน</v>
          </cell>
          <cell r="P1349" t="str">
            <v>1.บุคคลค้ำประกัน</v>
          </cell>
          <cell r="Q1349">
            <v>81379.740000000005</v>
          </cell>
          <cell r="R1349">
            <v>15791.12</v>
          </cell>
          <cell r="S1349" t="str">
            <v>แขวงเชียงใหม่</v>
          </cell>
          <cell r="T1349" t="str">
            <v>ผบ4722</v>
          </cell>
          <cell r="U1349">
            <v>2562</v>
          </cell>
          <cell r="V1349" t="str">
            <v>ผบ5440</v>
          </cell>
          <cell r="W1349">
            <v>2562</v>
          </cell>
          <cell r="AA1349">
            <v>23</v>
          </cell>
          <cell r="AB1349">
            <v>6</v>
          </cell>
          <cell r="AC1349">
            <v>2562</v>
          </cell>
          <cell r="BB1349" t="str">
            <v>คำสั่งสืบทรัพย์ 10/3/2568  // รายงานผลสืบทรัพย์วันที่ 24/4/2568</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นางจันทรา คงรำคาญ</v>
          </cell>
          <cell r="BU1349">
            <v>883162010639</v>
          </cell>
          <cell r="BV1349" t="str">
            <v>1.นางจันทนา ดงรำคาญ
2.นายประสิทธิ์ ดงรำคาญ
3.นางนภาพร พันธุ์
4.นางชิว แซ่โค้ว</v>
          </cell>
          <cell r="BW1349" t="str">
            <v>จำเลยที่ 1
คู่สมรสจำเลยที่ 1
จำเลยที่ 2
จำเลยที่ 3</v>
          </cell>
          <cell r="BX1349" t="str">
            <v>3-5006-00575-67-5
3-5006-00576-50-7
3-5014-00148-50-2
3-5006-00411-48-6</v>
          </cell>
          <cell r="BY1349" t="str">
            <v>-ไม่พบว่ามีกรรมสิทธิ์ในที่ดิน อ.แม่แตง จ.เชียงใหม่
-พบว่ามีกรรมสิทธิ์ในที่ดินโฉนดเลขที่ 10800 ต.ขี้เหล็ก อ.แม่แตง จ.เชียงใหม่ (สินส่วนตัว)
-ไม่พบว่ามีกรรมสิทธิ์ในที่ดิน อ.แม่แตง จ.เชียงใหม่
-ไม่พบว่ามีกรรมสิทธิ์ในที่ดิน อ.สันทราย จ.เชียงใหม่
-พบว่ามีกรรมสิทธิ์ในที่ดินโฉนดเลขที่ 1673 ต.ช่อแล อ.แม่แตง จ.เชียงใหม่ (ปลอดจำนอง)</v>
          </cell>
          <cell r="BZ1349" t="str">
            <v>พบ</v>
          </cell>
          <cell r="CC1349" t="str">
            <v>ปฏิยุทธ์</v>
          </cell>
        </row>
        <row r="1350">
          <cell r="B1350">
            <v>2850</v>
          </cell>
          <cell r="C1350">
            <v>1995</v>
          </cell>
          <cell r="D1350">
            <v>13</v>
          </cell>
          <cell r="E1350">
            <v>3</v>
          </cell>
          <cell r="F1350">
            <v>2568</v>
          </cell>
          <cell r="G1350">
            <v>800045484980</v>
          </cell>
          <cell r="H1350" t="str">
            <v>นางสาว</v>
          </cell>
          <cell r="I1350" t="str">
            <v xml:space="preserve">ธัญวรัตน์ </v>
          </cell>
          <cell r="J1350" t="str">
            <v>อ้วนใจยะ</v>
          </cell>
          <cell r="K1350">
            <v>3500901049786</v>
          </cell>
          <cell r="L1350" t="str">
            <v>แม่แตง</v>
          </cell>
          <cell r="M1350" t="str">
            <v>เชียงใหม่ 2</v>
          </cell>
          <cell r="N1350">
            <v>8</v>
          </cell>
          <cell r="O1350" t="str">
            <v>สินเชื่อธนาคารประชาชน</v>
          </cell>
          <cell r="P1350" t="str">
            <v>1.บุคคลค้ำประกัน</v>
          </cell>
          <cell r="Q1350">
            <v>79863.25</v>
          </cell>
          <cell r="R1350">
            <v>47238.02</v>
          </cell>
          <cell r="S1350" t="str">
            <v>แขวงเชียงใหม่</v>
          </cell>
          <cell r="T1350" t="str">
            <v>ผบ4714</v>
          </cell>
          <cell r="U1350">
            <v>2562</v>
          </cell>
          <cell r="V1350" t="str">
            <v>ผบ5437</v>
          </cell>
          <cell r="W1350">
            <v>2562</v>
          </cell>
          <cell r="X1350">
            <v>23</v>
          </cell>
          <cell r="Y1350">
            <v>6</v>
          </cell>
          <cell r="Z1350">
            <v>2562</v>
          </cell>
          <cell r="BB1350" t="str">
            <v>คำสั่งสืบทรัพย์ 10/3/2568 // รายงานผลสืบทรัพย์วันที่ 24/4/2568</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นางสาวธัญวรัตน์  อ้วนใจยะ</v>
          </cell>
          <cell r="BU1350">
            <v>883162010630</v>
          </cell>
          <cell r="BV1350" t="str">
            <v>1.นางสาวธัญรัตน์ อ้วนใจยะ
2.นายศิวพงษ์ แสนโภชน์
3.นายวัชระ สมพันธ์
4.นางสาววิภาพร จัดของ</v>
          </cell>
          <cell r="BW1350" t="str">
            <v>จำเลยที่ 1
คู่สมรสจำเลยที่ 1
จำเลยที่ 2
คู่สมรสจำเลยที่ 2</v>
          </cell>
          <cell r="BX1350" t="str">
            <v>3-5009-01049-78-6
3-4104-00811-01-5
1-5010-00056-37-0
1-5404-00055-82-5</v>
          </cell>
          <cell r="BY1350" t="str">
            <v>-ไม่พบว่ามีกรรมสิทธิ์ในที่ดิน อ.แม่แตง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v>
          </cell>
          <cell r="BZ1350" t="str">
            <v>พบ</v>
          </cell>
          <cell r="CC1350" t="str">
            <v>ปฏิยุทธ์</v>
          </cell>
        </row>
        <row r="1351">
          <cell r="B1351">
            <v>2851</v>
          </cell>
          <cell r="C1351">
            <v>1996</v>
          </cell>
          <cell r="D1351">
            <v>13</v>
          </cell>
          <cell r="E1351">
            <v>3</v>
          </cell>
          <cell r="F1351">
            <v>2568</v>
          </cell>
          <cell r="G1351">
            <v>800031207932</v>
          </cell>
          <cell r="H1351" t="str">
            <v>นางสาว</v>
          </cell>
          <cell r="I1351" t="str">
            <v>ชนัญชิดา</v>
          </cell>
          <cell r="J1351" t="str">
            <v>ทานุ</v>
          </cell>
          <cell r="K1351">
            <v>1521000057279</v>
          </cell>
          <cell r="L1351" t="str">
            <v>แม่แตง</v>
          </cell>
          <cell r="M1351" t="str">
            <v>เชียงใหม่ 2</v>
          </cell>
          <cell r="N1351">
            <v>8</v>
          </cell>
          <cell r="O1351" t="str">
            <v>สินเชื่อธนาคารประชาชน</v>
          </cell>
          <cell r="P1351" t="str">
            <v>1.บุคคลค้ำประกัน</v>
          </cell>
          <cell r="Q1351">
            <v>166438.24</v>
          </cell>
          <cell r="R1351">
            <v>19042.89</v>
          </cell>
          <cell r="S1351" t="str">
            <v>แขวงลำปาง</v>
          </cell>
          <cell r="T1351" t="str">
            <v>ผบ2268</v>
          </cell>
          <cell r="U1351">
            <v>2558</v>
          </cell>
          <cell r="V1351" t="str">
            <v>ผบ4393</v>
          </cell>
          <cell r="W1351">
            <v>2558</v>
          </cell>
          <cell r="AA1351">
            <v>8</v>
          </cell>
          <cell r="AB1351">
            <v>9</v>
          </cell>
          <cell r="AC1351">
            <v>2558</v>
          </cell>
          <cell r="BB1351" t="str">
            <v>คำสั่งสืบทรัพย์ 10/3/2568 // รายงานผลสืบทรัพย์วันที่ 24/4/2568</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นางสาวชนัญชิดา ทานุ</v>
          </cell>
          <cell r="BU1351">
            <v>823857010827</v>
          </cell>
          <cell r="BV1351" t="str">
            <v>1.นางสาวชนัญชิดา ทานุ
2.นายสงกรานต์ ถาบัวคำ
3.นางสาวชัญญาพันธ์ ก้อนนาค
4.นายไพศาล ก้อนนาค</v>
          </cell>
          <cell r="BW1351" t="str">
            <v>จำเลยที่ 1
คู่สมรสจำเลยที่ 1
จำเลยที่ 2
คู่สมรสจำเลยที่ 2</v>
          </cell>
          <cell r="BX1351" t="str">
            <v>1-5210-00057-27-9
1-5099-00352-84-3
3-5099-00388-36-4
3-5001-00168-17-5</v>
          </cell>
          <cell r="BY1351" t="str">
            <v>-ไม่พบว่ามีกรรมสิทธิ์ในที่ดิน อ.แม่แตง จ.เชียงใหม่
-พบว่ามีกรรมสิทธิ์ในที่ดินโฉนอดเลขที่ 122609 ต.หนองหาร อ.สันทราย จ.เชียงใหม่ (ติดจำนอง)
-ไม่พบว่ามีกรรมสิทธิ์ในที่ดิน อ.สันป่าตอง จ.เชียงใหม่
-ไม่พบว่ามีกรรมสิทธิ์ในที่ดิน อ.แม่แตง จ.เชียงใหม่
-ไม่พบว่ามีกรรมสิทธิ์ในที่ดิน อ.สันป่าตอง จ.เชียงใหม่
-ไม่พบว่ามีกรรมสิทธิ์ในที่ดิน อ.แม่แตง จ.เชียงใหม่
-พบว่ามีกรรมสิทธิ์ในที่ดินโฉนดเลขที่ 46596 ต.บ้านแหวน อ.หางดง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v>
          </cell>
          <cell r="BZ1351" t="str">
            <v>พบ</v>
          </cell>
          <cell r="CC1351" t="str">
            <v>ปฏิยุทธ์</v>
          </cell>
        </row>
        <row r="1352">
          <cell r="B1352">
            <v>2852</v>
          </cell>
          <cell r="C1352">
            <v>1997</v>
          </cell>
          <cell r="D1352">
            <v>13</v>
          </cell>
          <cell r="E1352">
            <v>3</v>
          </cell>
          <cell r="F1352">
            <v>2568</v>
          </cell>
          <cell r="G1352">
            <v>800065618137</v>
          </cell>
          <cell r="H1352" t="str">
            <v>นางสาว</v>
          </cell>
          <cell r="I1352" t="str">
            <v>อัมพิกา</v>
          </cell>
          <cell r="J1352" t="str">
            <v>อ้ายหลาน</v>
          </cell>
          <cell r="K1352">
            <v>1219900401260</v>
          </cell>
          <cell r="L1352" t="str">
            <v>มีโชดพลาซ่า</v>
          </cell>
          <cell r="M1352" t="str">
            <v>เชียงใหม่ 2</v>
          </cell>
          <cell r="N1352">
            <v>8</v>
          </cell>
          <cell r="O1352" t="str">
            <v>สินเชื่อธนาคารประชาชน</v>
          </cell>
          <cell r="P1352" t="str">
            <v>1.บุคคลค้ำประกัน</v>
          </cell>
          <cell r="Q1352">
            <v>85362.43</v>
          </cell>
          <cell r="R1352">
            <v>15467.19</v>
          </cell>
          <cell r="S1352" t="str">
            <v>แขวงเชียงใหม่</v>
          </cell>
          <cell r="T1352" t="str">
            <v>ผบ1330</v>
          </cell>
          <cell r="U1352">
            <v>2563</v>
          </cell>
          <cell r="V1352" t="str">
            <v>ผบ4345</v>
          </cell>
          <cell r="W1352">
            <v>2563</v>
          </cell>
          <cell r="AA1352">
            <v>2</v>
          </cell>
          <cell r="AB1352">
            <v>6</v>
          </cell>
          <cell r="AC1352">
            <v>2563</v>
          </cell>
          <cell r="BB1352" t="str">
            <v>คำสั่งสืบทรัพย์ 10/3/2568 // รายงานผลสืบทรัพย์วันที่ 24/4/2568</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นางสาวอัมพิกา อ้ายหลาน</v>
          </cell>
          <cell r="BU1352">
            <v>883262012642</v>
          </cell>
          <cell r="BV1352" t="str">
            <v>1.นางสาวอัมพอกา อ้ายหลาน
2.นายเฉลิมพล ชัยลังกา
3.นางพิมพิมล ศรีฉลวย
4.นายวิชัย ศรีฉลวย
5.นางสิริญา สิงหเสนี</v>
          </cell>
          <cell r="BW1352" t="str">
            <v xml:space="preserve">จำเลยที่ 1
คู่สมรสจำเลยที่ 1
จำเลยที่ 2
คู่สมรสจำเลยที่ 2
จำเลยที่ 3
</v>
          </cell>
          <cell r="BX1352" t="str">
            <v>1-2199-00401-26-0
1-5007-00138-59-9
3-5099-00553-69-1
3-3404-00788-63-4
3-5002-00599-50-0</v>
          </cell>
          <cell r="BY135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อ.เขื่องใน จ.อุบลราชธานี
-ไม่พบว่ามีกรรมสิทธิ์ในที่ดิน อ.เมืองเชียงใหม่ จ.เชียงใหม่
-ไม่พบว่ามีกรรมสิทธิ์ในที่ดิน อ.เขื่องใน จ.อุบลราชธานี
-ไม่พบว่ามีกรรมสิทธิ์ในที่ดิน อ.เมืองเชียงใหม่ จ.เชียงใหม่
-พบว่ามีกรรมสิทธิ์ในที่ดินโฉนดเลขที่ 13808 ต.สบเตี๊ยะ อ.จอมทอง จ.เชียงใหม่ (ปลอดจำนอง)
-พบว่ามีกรรมสิทธิ์ในที่ดินโฉนดเลขที่ 25565 ต.สบเตี๊ยะ อ.จอมทอง จ.เชียงใหม่ (ปลอดจำนอง)
-พบว่ามีกรรมสิทธิ์ในที่ดินโฉนดเลขที่ 38480 ต.สบเตี๊ยะ อ.จอมทอง จ.เชียงใหม่ (ปลอดจำนอง)</v>
          </cell>
          <cell r="BZ1352" t="str">
            <v>พบ</v>
          </cell>
          <cell r="CC1352" t="str">
            <v>ปฏิยุทธ์</v>
          </cell>
        </row>
        <row r="1353">
          <cell r="B1353">
            <v>2853</v>
          </cell>
          <cell r="C1353">
            <v>1998</v>
          </cell>
          <cell r="D1353">
            <v>13</v>
          </cell>
          <cell r="E1353">
            <v>3</v>
          </cell>
          <cell r="F1353">
            <v>2568</v>
          </cell>
          <cell r="G1353">
            <v>800085297854</v>
          </cell>
          <cell r="H1353" t="str">
            <v>นาย</v>
          </cell>
          <cell r="I1353" t="str">
            <v>ธนุวัต</v>
          </cell>
          <cell r="J1353" t="str">
            <v>งามลำใย</v>
          </cell>
          <cell r="K1353">
            <v>3509900933117</v>
          </cell>
          <cell r="L1353" t="str">
            <v>มีโชดพลาซ่า</v>
          </cell>
          <cell r="M1353" t="str">
            <v>เชียงใหม่ 2</v>
          </cell>
          <cell r="N1353">
            <v>8</v>
          </cell>
          <cell r="O1353" t="str">
            <v>สินเชื่อ PSA 2</v>
          </cell>
          <cell r="P1353" t="str">
            <v>1.บุคคลค้ำประกัน</v>
          </cell>
          <cell r="Q1353">
            <v>36656</v>
          </cell>
          <cell r="R1353">
            <v>41092.239999999998</v>
          </cell>
          <cell r="S1353" t="str">
            <v>แขวงเชียงใหม่</v>
          </cell>
          <cell r="T1353" t="str">
            <v>ผบ6444</v>
          </cell>
          <cell r="U1353">
            <v>2563</v>
          </cell>
          <cell r="V1353" t="str">
            <v>ผบ102</v>
          </cell>
          <cell r="W1353">
            <v>2564</v>
          </cell>
          <cell r="X1353">
            <v>8</v>
          </cell>
          <cell r="Y1353">
            <v>3</v>
          </cell>
          <cell r="Z1353">
            <v>2564</v>
          </cell>
          <cell r="BB1353" t="str">
            <v>คำสั่งสืบทรัพย์ 10/3/2568 ยกเลิกการสืบทรัพย์เนื่องจากมีมูลหนี้ต่ำกว่า 100,000 บาท 2/4/2568</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นายธนุวัต งามลำใย</v>
          </cell>
          <cell r="BU1353">
            <v>883263011955</v>
          </cell>
          <cell r="BV1353" t="str">
            <v>นางสาวชัญญาพันธ์ ก้อนนาค</v>
          </cell>
        </row>
        <row r="1354">
          <cell r="B1354">
            <v>2854</v>
          </cell>
          <cell r="C1354">
            <v>1999</v>
          </cell>
          <cell r="D1354">
            <v>13</v>
          </cell>
          <cell r="E1354">
            <v>3</v>
          </cell>
          <cell r="F1354">
            <v>2568</v>
          </cell>
          <cell r="G1354" t="str">
            <v>80048474681 , 800048474673</v>
          </cell>
          <cell r="H1354" t="str">
            <v>นาย</v>
          </cell>
          <cell r="I1354" t="str">
            <v>ธงชัย</v>
          </cell>
          <cell r="J1354" t="str">
            <v>มีชัย</v>
          </cell>
          <cell r="K1354">
            <v>3530700233679</v>
          </cell>
          <cell r="L1354" t="str">
            <v>เชียงดาว</v>
          </cell>
          <cell r="M1354" t="str">
            <v>เชียงใหม่ 2</v>
          </cell>
          <cell r="N1354">
            <v>8</v>
          </cell>
          <cell r="O1354" t="str">
            <v>ไทรทอง , เคหะ</v>
          </cell>
          <cell r="P1354" t="str">
            <v>2.หลักทรัพย์ค้ำประกัน</v>
          </cell>
          <cell r="Q1354">
            <v>1620000</v>
          </cell>
          <cell r="R1354">
            <v>290369.03000000003</v>
          </cell>
          <cell r="S1354" t="str">
            <v>จังหวัดเชียงใหม่</v>
          </cell>
          <cell r="T1354" t="str">
            <v>ผบ1088</v>
          </cell>
          <cell r="U1354">
            <v>2559</v>
          </cell>
          <cell r="V1354" t="str">
            <v>ผบ2194</v>
          </cell>
          <cell r="W1354">
            <v>2559</v>
          </cell>
          <cell r="AA1354">
            <v>21</v>
          </cell>
          <cell r="AB1354">
            <v>9</v>
          </cell>
          <cell r="AC1354">
            <v>2559</v>
          </cell>
          <cell r="BB1354" t="str">
            <v>คำสั่งสืบทรัพย์ 10/3/2568 // รายงานผลสืบทรัพย์วันที่ 24/4/2568</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นายธงชัย มีชัย</v>
          </cell>
          <cell r="BU1354">
            <v>823858010444</v>
          </cell>
          <cell r="BV1354" t="str">
            <v>นายไพศาล ก้อนนาค</v>
          </cell>
          <cell r="BW1354" t="str">
            <v>จำเลยที่ 1</v>
          </cell>
          <cell r="BX1354" t="str">
            <v>3-5307-00233-67-9</v>
          </cell>
          <cell r="BY1354" t="str">
            <v xml:space="preserve">-ไม่พบว่ามีกรรมสิทธิ์ในที่ดิน อ.เชียงดาว จ.เชียงใหม่ 
'-ไม่พบว่ามีกรรมสิทธิ์ในที่ดิน อ.หางดง จ.เชียงใหม่ </v>
          </cell>
          <cell r="BZ1354" t="str">
            <v>ไม่พบ</v>
          </cell>
          <cell r="CC1354" t="str">
            <v>ปฏิยุทธ์</v>
          </cell>
        </row>
        <row r="1355">
          <cell r="B1355">
            <v>2855</v>
          </cell>
          <cell r="C1355">
            <v>2000</v>
          </cell>
          <cell r="D1355">
            <v>13</v>
          </cell>
          <cell r="E1355">
            <v>3</v>
          </cell>
          <cell r="F1355">
            <v>2568</v>
          </cell>
          <cell r="G1355">
            <v>800036624693</v>
          </cell>
          <cell r="H1355" t="str">
            <v>นาย</v>
          </cell>
          <cell r="I1355" t="str">
            <v xml:space="preserve">ณัฐวุฒิ </v>
          </cell>
          <cell r="J1355" t="str">
            <v>พรมมา</v>
          </cell>
          <cell r="K1355">
            <v>1509900966680</v>
          </cell>
          <cell r="L1355" t="str">
            <v>สันทราย</v>
          </cell>
          <cell r="M1355" t="str">
            <v>เชียงใหม่ 2</v>
          </cell>
          <cell r="N1355">
            <v>8</v>
          </cell>
          <cell r="O1355" t="str">
            <v>สินเชื่อเคหะ</v>
          </cell>
          <cell r="P1355" t="str">
            <v>2.หลักทรัพย์ค้ำประกัน</v>
          </cell>
          <cell r="Q1355">
            <v>677865.07</v>
          </cell>
          <cell r="R1355">
            <v>484125.66</v>
          </cell>
          <cell r="S1355" t="str">
            <v>จังหวัดเชียงราย</v>
          </cell>
          <cell r="T1355" t="str">
            <v>ผบE509</v>
          </cell>
          <cell r="U1355">
            <v>2564</v>
          </cell>
          <cell r="V1355" t="str">
            <v>ผบE28</v>
          </cell>
          <cell r="W1355">
            <v>2565</v>
          </cell>
          <cell r="X1355">
            <v>17</v>
          </cell>
          <cell r="Y1355">
            <v>1</v>
          </cell>
          <cell r="Z1355">
            <v>2565</v>
          </cell>
          <cell r="BB1355" t="str">
            <v>คำสั่งสืบทรัพย์ 10/3/2568 // รายงานผลสืบทรัพย์วันที่ 24/4/2568</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นายณัฐวุฒิ  พรมมา</v>
          </cell>
          <cell r="BU1355">
            <v>883264010061</v>
          </cell>
          <cell r="BV1355" t="str">
            <v>1.นายณัฐวุฒิ พรมมา
2.นายสถาพร พรมมา
3.นางสาวสายสวาท พรมมา</v>
          </cell>
          <cell r="BW1355" t="str">
            <v>จำเลยที่ 1
จำเลยที่ 2
คู่สมรสจำเลยที่ 2</v>
          </cell>
          <cell r="BX1355" t="str">
            <v>1-5099-00966-68-0
3-5711-00512-68-3
3-5701-01019-55-6</v>
          </cell>
          <cell r="BY1355" t="str">
            <v>-ไม่พบว่ามีกรรมสิทธิ์ในที่ดิน อ.สันทราย จ.เชียงใหม่ 
-ไม่พบว่ามีกรรมสิทธิ์ในที่ดิน อ.เมืองเชียงใหม่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อ.เมืองเชียงใหม่ จ.เชียงราย</v>
          </cell>
          <cell r="BZ1355" t="str">
            <v>ไม่พบ</v>
          </cell>
          <cell r="CC1355" t="str">
            <v>ปฏิยุทธ์</v>
          </cell>
        </row>
        <row r="1356">
          <cell r="B1356">
            <v>2856</v>
          </cell>
          <cell r="C1356">
            <v>2001</v>
          </cell>
          <cell r="D1356">
            <v>13</v>
          </cell>
          <cell r="E1356">
            <v>3</v>
          </cell>
          <cell r="F1356">
            <v>2568</v>
          </cell>
          <cell r="G1356">
            <v>800042768120</v>
          </cell>
          <cell r="H1356" t="str">
            <v>นาย</v>
          </cell>
          <cell r="I1356" t="str">
            <v>พงษ์พันธ์ หรือสุกฤษ</v>
          </cell>
          <cell r="J1356" t="str">
            <v>บุญเป็ง</v>
          </cell>
          <cell r="K1356">
            <v>3501400393574</v>
          </cell>
          <cell r="L1356" t="str">
            <v>สันทราย</v>
          </cell>
          <cell r="M1356" t="str">
            <v>เชียงใหม่ 2</v>
          </cell>
          <cell r="N1356">
            <v>8</v>
          </cell>
          <cell r="O1356" t="str">
            <v>สินเชื่อธนาคารประชาชน</v>
          </cell>
          <cell r="P1356" t="str">
            <v>1.บุคคลค้ำประกัน</v>
          </cell>
          <cell r="Q1356">
            <v>48323</v>
          </cell>
          <cell r="R1356">
            <v>63071.89</v>
          </cell>
          <cell r="S1356" t="str">
            <v>แขวงเชียงใหม่</v>
          </cell>
          <cell r="T1356" t="str">
            <v>ผบ4144</v>
          </cell>
          <cell r="U1356">
            <v>2562</v>
          </cell>
          <cell r="V1356" t="str">
            <v>ผบ417</v>
          </cell>
          <cell r="W1356">
            <v>2564</v>
          </cell>
          <cell r="AA1356">
            <v>2</v>
          </cell>
          <cell r="AB1356">
            <v>6</v>
          </cell>
          <cell r="AC1356">
            <v>2562</v>
          </cell>
          <cell r="BB1356" t="str">
            <v>คำสั่งสืบทรัพย์ 10/3/2568 ยกเลิกการสืบทรัพย์เนื่องจากมีมูลหนี้ต่ำกว่า 100,000 บาท 2/4/2568</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นายพงษ์พันธ์ หรือสุกฤษ บุญเป็ง</v>
          </cell>
          <cell r="BU1356">
            <v>883262011045</v>
          </cell>
          <cell r="BX1356" t="str">
            <v>3-5711-00512-68-3</v>
          </cell>
        </row>
        <row r="1357">
          <cell r="B1357">
            <v>2857</v>
          </cell>
          <cell r="C1357">
            <v>2002</v>
          </cell>
          <cell r="D1357">
            <v>13</v>
          </cell>
          <cell r="E1357">
            <v>3</v>
          </cell>
          <cell r="F1357">
            <v>2568</v>
          </cell>
          <cell r="G1357">
            <v>803052008189</v>
          </cell>
          <cell r="H1357" t="str">
            <v>ดาบตำรวจ</v>
          </cell>
          <cell r="I1357" t="str">
            <v>อุดม</v>
          </cell>
          <cell r="J1357" t="str">
            <v>จันทร์กาวี</v>
          </cell>
          <cell r="K1357">
            <v>3580400034824</v>
          </cell>
          <cell r="L1357" t="str">
            <v>มหาวิทยาลัยเชียงใหม่</v>
          </cell>
          <cell r="M1357" t="str">
            <v>เชียงใหม่ 2</v>
          </cell>
          <cell r="N1357">
            <v>8</v>
          </cell>
          <cell r="O1357" t="str">
            <v>สินเชื่อสวัสดิการ</v>
          </cell>
          <cell r="P1357" t="str">
            <v>1.บุคคลค้ำประกัน</v>
          </cell>
          <cell r="Q1357">
            <v>219268.28</v>
          </cell>
          <cell r="R1357">
            <v>19331.099999999999</v>
          </cell>
          <cell r="S1357" t="str">
            <v>แขวงเชียงใหม่</v>
          </cell>
          <cell r="T1357" t="str">
            <v>ผบ3510</v>
          </cell>
          <cell r="U1357">
            <v>2562</v>
          </cell>
          <cell r="V1357" t="str">
            <v>ผบ4926</v>
          </cell>
          <cell r="W1357">
            <v>2562</v>
          </cell>
          <cell r="AA1357">
            <v>15</v>
          </cell>
          <cell r="AB1357">
            <v>6</v>
          </cell>
          <cell r="AC1357">
            <v>2562</v>
          </cell>
          <cell r="BB1357" t="str">
            <v>คำสั่งสืบทรัพย์ 10/3/2568 // รายงานผลสืบทรัพย์วันที่ 24/4/2568</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ดาบตำรวจอุดม จันทร์กาวี</v>
          </cell>
          <cell r="BU1357">
            <v>883262011104</v>
          </cell>
          <cell r="BV1357" t="str">
            <v>1.ดาบตำรวจอุดม จันทร์กาวี
2.นางรินธิดา ใจคำฟู</v>
          </cell>
          <cell r="BW1357" t="str">
            <v>จำเลยที่ 1
คู่สมรสจำเลยที่ 1</v>
          </cell>
          <cell r="BX1357" t="str">
            <v>3-5005-00022-22-4
3-5204-00051-30-3</v>
          </cell>
          <cell r="BY1357"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อ.เสริมงาม จ.ลำปาง
-ไม่พบว่ามีกรรมสิทธิ์ในที่ดิน อ.เมืองเชียงใหม่ จ.เชียงใหม่
-พบว่ามีกรรมสิทธิ์ในที่ดินโฉนดเลขที่ 23616 ต.เสริมขาว อ.เสริมงาม จ.ลำปาง (สินส่วนตัว)
-พบว่ามีกรรมสิทธิ์ในที่ดินโฉนดเลขที่ 23618 ต.เสริมขาว อ.เสริมงาม จ.ลำปาง (สินส่วนตัว)
-พบว่ามีกรรมสิทธิ์ในที่ดินโฉนดเลขที่ 24152 ต.เสริมขาว อ.เสริมงาม จ.ลำปาง (สินส่วนตัว)
-พบว่ามีกรรมสิทธิ์ในที่ดินโฉนดเลขที่ 31482 ต.เสริมขาว อ.เสริมงาม จ.ลำปาง (สินส่วนตัว)
-พบว่ามีกรรมสิทธิ์ในที่ดินโฉนดเลขที่ 31673 ต.เสริมขาว อ.เสริมงาม จ.ลำปาง (สินส่วนตัว)
-พบว่ามีกรรมสิทธิ์ในที่ดินโฉนดเลขที่ 7782 ต.เสริมขาว อ.เสริมงาม จ.ลำปาง (สินส่วนตัว)
-พบว่ามีกรรมสิทธิ์ในที่ดินโฉนดเลขที่ 2325 ต.เสริมขาว อ.เสริมงาม จ.ลำปาง (สินส่วนตัว)
-พบว่ามีกรรมสิทธิ์ในที่ดินโฉนดเลขที่ 24543 ต.เสริมขาว อ.เสริมงาม จ.ลำปาง (สินส่วนตัว)
-พบว่ามีกรรมสิทธิ์ในที่ดินโฉนดเลขที่ 27449 ต.เสริมขาว อ.เสริมงาม จ.ลำปาง (สินส่วนตัว)
-พบว่ามีกรรมสิทธิ์ในที่ดินโฉนดเลขที่ 7805 ต.เสริมขาว อ.เสริมงาม จ.ลำปาง (สินส่วนตัว)
</v>
          </cell>
          <cell r="BZ1357" t="str">
            <v>พบ</v>
          </cell>
          <cell r="CC1357" t="str">
            <v>ปฏิยุทธ์</v>
          </cell>
        </row>
        <row r="1358">
          <cell r="B1358">
            <v>2858</v>
          </cell>
          <cell r="C1358">
            <v>2003</v>
          </cell>
          <cell r="D1358">
            <v>13</v>
          </cell>
          <cell r="E1358">
            <v>3</v>
          </cell>
          <cell r="F1358">
            <v>2568</v>
          </cell>
          <cell r="G1358">
            <v>803053000334</v>
          </cell>
          <cell r="H1358" t="str">
            <v>นาย</v>
          </cell>
          <cell r="I1358" t="str">
            <v>พัฒนา</v>
          </cell>
          <cell r="J1358" t="str">
            <v>อ่อนในชาติ</v>
          </cell>
          <cell r="K1358">
            <v>3501300333634</v>
          </cell>
          <cell r="L1358" t="str">
            <v>มหาวิทยาลัยเชียงใหม่</v>
          </cell>
          <cell r="M1358" t="str">
            <v>เชียงใหม่ 2</v>
          </cell>
          <cell r="N1358">
            <v>8</v>
          </cell>
          <cell r="O1358" t="str">
            <v>สินเชื่อสวัสดิการ</v>
          </cell>
          <cell r="P1358" t="str">
            <v>1.บุคคลค้ำประกัน</v>
          </cell>
          <cell r="Q1358">
            <v>1286940.8600000001</v>
          </cell>
          <cell r="R1358">
            <v>1709138.76</v>
          </cell>
          <cell r="S1358" t="str">
            <v>จังหวัดสมุทรปราการ</v>
          </cell>
          <cell r="T1358" t="str">
            <v>ผบ3522</v>
          </cell>
          <cell r="U1358">
            <v>2559</v>
          </cell>
          <cell r="V1358" t="str">
            <v>ผบ308</v>
          </cell>
          <cell r="W1358">
            <v>2560</v>
          </cell>
          <cell r="X1358">
            <v>18</v>
          </cell>
          <cell r="Y1358">
            <v>2</v>
          </cell>
          <cell r="Z1358">
            <v>2560</v>
          </cell>
          <cell r="BB1358" t="str">
            <v>คำสั่งสืบทรัพย์ 10/3/2568 // รายงานผลสืบทรัพย์วันที่ 24/4/2568</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นายพัฒนา อ่อนในชาติ</v>
          </cell>
          <cell r="BU1358">
            <v>823658010471</v>
          </cell>
          <cell r="BV1358" t="str">
            <v>1.จ่าสิบตำรวจพัฒนา หรือนายกฤติณา อ่อนในชาติ
2.นางปุณญาณุช อ่อนในชาติ
3.นายเอกพงศ์ อนุชุน
4.นางดวงใจ อนุชุน</v>
          </cell>
          <cell r="BW1358" t="str">
            <v>จำเลยที่ 1
คุ่สมรสจำเลยที่ 1
จำเลยที่ 2
คู่สมรสจำเลยที่ 2</v>
          </cell>
          <cell r="BX1358" t="str">
            <v>3-5013-00333-63-4
1-3008-00126-71-3
3-5401-00989-55-1
3-5401-00175-83-0</v>
          </cell>
          <cell r="BY1358" t="str">
            <v xml:space="preserve">-ไม่พบว่ามีกรรมสิทธิ์ในที่ดิน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อ.เมืองเชียงใหม่ จ.เชียงใหม่ </v>
          </cell>
          <cell r="BZ1358" t="str">
            <v>ไม่พบ</v>
          </cell>
          <cell r="CC1358" t="str">
            <v>ปฏิยุทธ์</v>
          </cell>
        </row>
        <row r="1359">
          <cell r="B1359">
            <v>2859</v>
          </cell>
          <cell r="C1359">
            <v>2004</v>
          </cell>
          <cell r="D1359">
            <v>13</v>
          </cell>
          <cell r="E1359">
            <v>3</v>
          </cell>
          <cell r="F1359">
            <v>2568</v>
          </cell>
          <cell r="G1359">
            <v>800071034766</v>
          </cell>
          <cell r="H1359" t="str">
            <v>นางสาว</v>
          </cell>
          <cell r="I1359" t="str">
            <v>นีรญา</v>
          </cell>
          <cell r="J1359" t="str">
            <v>โถดี</v>
          </cell>
          <cell r="K1359">
            <v>1509900702763</v>
          </cell>
          <cell r="L1359" t="str">
            <v>มีโชค พลาซ่า</v>
          </cell>
          <cell r="M1359" t="str">
            <v>เชียงใหม่ 2</v>
          </cell>
          <cell r="N1359">
            <v>8</v>
          </cell>
          <cell r="O1359" t="str">
            <v>สินเชื่อธนาคารประชาชน</v>
          </cell>
          <cell r="P1359" t="str">
            <v>1.บุคคลค้ำประกัน</v>
          </cell>
          <cell r="S1359" t="str">
            <v>แขวงเชียงใหม่</v>
          </cell>
          <cell r="T1359" t="str">
            <v>ผบE10349</v>
          </cell>
          <cell r="U1359">
            <v>2567</v>
          </cell>
          <cell r="V1359" t="str">
            <v>ผบE547</v>
          </cell>
          <cell r="W1359">
            <v>2568</v>
          </cell>
          <cell r="X1359">
            <v>20</v>
          </cell>
          <cell r="Y1359">
            <v>1</v>
          </cell>
          <cell r="Z1359">
            <v>2568</v>
          </cell>
          <cell r="BB1359" t="str">
            <v>คำสั่งสืบทรัพย์ 10/3/2568 ยกเลิกการสืบทรัพย์เนื่องจากมีมูลหนี้ต่ำกว่า 100,000 บาท 2/4/2568</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นางสาวนีรญา โถดี</v>
          </cell>
          <cell r="BU1359">
            <v>883267010393</v>
          </cell>
        </row>
        <row r="1360">
          <cell r="B1360">
            <v>2860</v>
          </cell>
          <cell r="C1360">
            <v>2005</v>
          </cell>
          <cell r="D1360">
            <v>13</v>
          </cell>
          <cell r="E1360">
            <v>3</v>
          </cell>
          <cell r="F1360">
            <v>2568</v>
          </cell>
          <cell r="G1360">
            <v>800065575360</v>
          </cell>
          <cell r="H1360" t="str">
            <v>นางสาว</v>
          </cell>
          <cell r="I1360" t="str">
            <v>นริศรา</v>
          </cell>
          <cell r="J1360" t="str">
            <v>พรมกาศ</v>
          </cell>
          <cell r="K1360" t="str">
            <v>1 5009 00065 54 4</v>
          </cell>
          <cell r="L1360" t="str">
            <v>ไชยปราการ</v>
          </cell>
          <cell r="M1360" t="str">
            <v>เชียงใหม่ 2</v>
          </cell>
          <cell r="N1360">
            <v>8</v>
          </cell>
          <cell r="O1360" t="str">
            <v>สินเชื่อธนาคารประชาชน</v>
          </cell>
          <cell r="P1360" t="str">
            <v>1.บุคคลค้ำประกัน</v>
          </cell>
          <cell r="Q1360">
            <v>80579.31</v>
          </cell>
          <cell r="R1360">
            <v>30264.54</v>
          </cell>
          <cell r="S1360" t="str">
            <v>จังหวัดฝาง</v>
          </cell>
          <cell r="T1360" t="str">
            <v>ผบE624</v>
          </cell>
          <cell r="U1360">
            <v>2567</v>
          </cell>
          <cell r="V1360" t="str">
            <v>ผบE801</v>
          </cell>
          <cell r="W1360">
            <v>2567</v>
          </cell>
          <cell r="AA1360">
            <v>9</v>
          </cell>
          <cell r="AB1360">
            <v>7</v>
          </cell>
          <cell r="AC1360">
            <v>2567</v>
          </cell>
          <cell r="BB1360" t="str">
            <v>คำสั่งสืบทรัพย์ 10/3/2568 // รายงานผลสืบทรัพย์วันที่ 24/4/2568</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นางสาวนริศรา พรมกาศ</v>
          </cell>
          <cell r="BU1360">
            <v>883267010206</v>
          </cell>
          <cell r="BV1360" t="str">
            <v>1.นางสาวนริศณา พรมกาศ
2.นางสาวกาญจนา แปงทร
3.นายขวัญชัย แปงทร
4.นางสาวมัณฑนี ราชพิบูลย์</v>
          </cell>
          <cell r="BW1360" t="str">
            <v>จำเลยที่ 1
จำเลยที่ 2
คู่สมรสจำเลยที่ 2
จำเลยที่ 3</v>
          </cell>
          <cell r="BX1360" t="str">
            <v>1-5009-00065-54-4
3-5009-00516-42-9
3-5009-00126-70-1
1-8399-00196-06-7</v>
          </cell>
          <cell r="BY1360" t="str">
            <v>-ไม่พบว่ามีกรรมสิทธิ์ในที่ดิน อ.ไชยปราการ จ.เชียงใหม่
-พบว่ามีกรรมสิทธิ์ในที่ดินโฉนดเลขที่ 20784 ต.ศรีดงเย็น อ.ไชยปราการ จ.เชียงใหม่ (ปลอดจำนอง)
-พบว่ามีกรรมสิทธิ์ในที่ดินโฉนดเลขที่ 20785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v>
          </cell>
          <cell r="BZ1360" t="str">
            <v>พบ</v>
          </cell>
          <cell r="CC1360" t="str">
            <v>ปฏิยุทธ์</v>
          </cell>
        </row>
        <row r="1361">
          <cell r="B1361">
            <v>2861</v>
          </cell>
          <cell r="C1361">
            <v>2006</v>
          </cell>
          <cell r="D1361">
            <v>24</v>
          </cell>
          <cell r="E1361">
            <v>3</v>
          </cell>
          <cell r="F1361">
            <v>2568</v>
          </cell>
          <cell r="G1361">
            <v>800098074621</v>
          </cell>
          <cell r="H1361" t="str">
            <v>นางสาว</v>
          </cell>
          <cell r="I1361" t="str">
            <v>จันทร์จิรา</v>
          </cell>
          <cell r="J1361" t="str">
            <v>นางเมาะ</v>
          </cell>
          <cell r="K1361" t="str">
            <v>1-5099-01032-63-0</v>
          </cell>
          <cell r="L1361" t="str">
            <v>สันกำแพง</v>
          </cell>
          <cell r="M1361" t="str">
            <v>เชียงใหม่ 3</v>
          </cell>
          <cell r="N1361">
            <v>8</v>
          </cell>
          <cell r="O1361" t="str">
            <v>สินเชื่อธนาคารประชาชน</v>
          </cell>
          <cell r="P1361" t="str">
            <v>1.บุคคลค้ำประกัน</v>
          </cell>
          <cell r="Q1361">
            <v>39570.120000000003</v>
          </cell>
          <cell r="R1361">
            <v>12565.89</v>
          </cell>
          <cell r="S1361" t="str">
            <v>แขวงเชียงใหม่</v>
          </cell>
          <cell r="T1361" t="str">
            <v>ผบE636</v>
          </cell>
          <cell r="U1361">
            <v>2568</v>
          </cell>
          <cell r="V1361" t="str">
            <v>ผบE2631</v>
          </cell>
          <cell r="W1361">
            <v>2568</v>
          </cell>
          <cell r="AA1361">
            <v>7</v>
          </cell>
          <cell r="AB1361">
            <v>3</v>
          </cell>
          <cell r="AC1361">
            <v>2568</v>
          </cell>
          <cell r="BB1361" t="str">
            <v>คำสั่งสืบทรัพย์ 24/3/2568 // รายงานผลสืบทรัพย์วันที่ 24/4/2568</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นางสาวจันทร์จิรา นางเมาะ</v>
          </cell>
          <cell r="BU1361">
            <v>888167010401</v>
          </cell>
          <cell r="BV1361" t="str">
            <v>1.นางสาวจันทร์จิรา นางเมาะ
2.นายทศพร กันธิยะ
3.นางจินตนา จันทร์อ้าย
4.นายรังสรรค์ จันทร์อ้าย</v>
          </cell>
          <cell r="BW1361" t="str">
            <v>จำเลยที่ 1
จำเลยที่ 2
จำเลยที่ 3
คู่สมคสจำเลยที่ 3</v>
          </cell>
          <cell r="BX1361" t="str">
            <v>1-5099-01032-63-0
3-5013-00354-82-8
3-5504-00032-06-6
3-5013-00355-60-3</v>
          </cell>
          <cell r="BY1361"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อ.นาน้อย จ.น่าน
-ไม่พบว่ามีกรรมสิทธิ์ในที่ดิน อ.สันกำแพง จ.เชียงใหม่
-พบว่ามีกรรมสิทธิ์ในที่ดินโฉนดเลขที่ 7925 ต.นาน้อย อ.นาน้อย จ.น่าน (ปลอดจำนอง)
-ไม่พบว่ามีกรรมสิทธิ์ในที่ดิน อ.สันกำแพง จ.เชียงใหม่
-ไม่พบว่ามีกรรมสิทธิ์ในที่ดิน อ.นาน้อย จ.น่าน</v>
          </cell>
          <cell r="BZ1361" t="str">
            <v>พบ</v>
          </cell>
          <cell r="CC1361" t="str">
            <v>ปฏิยุทธ์</v>
          </cell>
        </row>
        <row r="1362">
          <cell r="B1362">
            <v>2862</v>
          </cell>
          <cell r="C1362">
            <v>2007</v>
          </cell>
          <cell r="D1362">
            <v>24</v>
          </cell>
          <cell r="E1362">
            <v>3</v>
          </cell>
          <cell r="F1362">
            <v>2568</v>
          </cell>
          <cell r="G1362">
            <v>800062877827</v>
          </cell>
          <cell r="H1362" t="str">
            <v>นาย</v>
          </cell>
          <cell r="I1362" t="str">
            <v>นพดล</v>
          </cell>
          <cell r="J1362" t="str">
            <v>ก้อนแก้ว</v>
          </cell>
          <cell r="K1362" t="str">
            <v>3-5709-00510-40-4</v>
          </cell>
          <cell r="L1362" t="str">
            <v>สันกำแพง</v>
          </cell>
          <cell r="M1362" t="str">
            <v>เชียงใหม่ 3</v>
          </cell>
          <cell r="N1362">
            <v>8</v>
          </cell>
          <cell r="O1362" t="str">
            <v>สินเชื่อธนาคารประชาชน</v>
          </cell>
          <cell r="P1362" t="str">
            <v>1.บุคคลค้ำประกัน</v>
          </cell>
          <cell r="Q1362">
            <v>41386</v>
          </cell>
          <cell r="R1362">
            <v>10083.59</v>
          </cell>
          <cell r="S1362" t="str">
            <v>แขวงเชียงใหม่</v>
          </cell>
          <cell r="T1362" t="str">
            <v>ผบE612</v>
          </cell>
          <cell r="U1362">
            <v>2568</v>
          </cell>
          <cell r="V1362" t="str">
            <v>ผบE2590</v>
          </cell>
          <cell r="W1362">
            <v>2568</v>
          </cell>
          <cell r="AA1362">
            <v>7</v>
          </cell>
          <cell r="AB1362">
            <v>3</v>
          </cell>
          <cell r="AC1362">
            <v>2568</v>
          </cell>
          <cell r="BB1362" t="str">
            <v>คำสั่งสืบทรัพย์ 24/3/2568 // รายงานผลสืบทรัพย์วันที่ 24/4/2568</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นายนพดล ก้อนแก้ว</v>
          </cell>
          <cell r="BU1362">
            <v>888167010403</v>
          </cell>
          <cell r="BV1362" t="str">
            <v>1.นายนพดลหรือชาตรี ก้อนแก้ว
2.นางสาวชาลิสา ปุญญฤทธิ์
3.นายเจตน์ อินทะวงค์
4.นางสาวณิชมน บุญพิมล</v>
          </cell>
          <cell r="BW1362" t="str">
            <v>จำเลยที่ 1
คู่สมจำเลยที่ 1
จำเลยที่ 2
จำเลยที่ 3</v>
          </cell>
          <cell r="BX1362" t="str">
            <v>3-5709-00510-40-4
3-6599-00290-42-8
1-5099-00740-97-5
1-5711-00094-96-6</v>
          </cell>
          <cell r="BY1362" t="str">
            <v>-พบว่ามีกรรมสิทธิ์ในที่ดินโฉนดเลขที่ 52110 ต.ร้องวัวแดง อ.สันกำแพง จ.เชียงใหม่ (ปลอดจำนอง)
-พบว่ามีกรรมสิทธิ์ในที่ดินโฉนดเลขที่ 52112 ต.ร้องวัวแดง อ.สันกำแพง จ.เชียงใหม่ (ติดจำนอง)
-พบว่ามีกรรมสิทธิ์ในที่ดินโฉนดเลขที่ 52112 ต.ร้องวัวแดง อ.สันกำแพง จ.เชียงใหม่ (สินสมรสติดจำนอง)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อ.สันทราย จ.เชียงใหม่</v>
          </cell>
          <cell r="BZ1362" t="str">
            <v>พบ</v>
          </cell>
          <cell r="CC1362" t="str">
            <v>ปฏิยุทธ์</v>
          </cell>
        </row>
        <row r="1363">
          <cell r="B1363">
            <v>2863</v>
          </cell>
          <cell r="C1363">
            <v>2008</v>
          </cell>
          <cell r="D1363">
            <v>24</v>
          </cell>
          <cell r="E1363">
            <v>3</v>
          </cell>
          <cell r="F1363">
            <v>2568</v>
          </cell>
          <cell r="G1363">
            <v>800075912272</v>
          </cell>
          <cell r="H1363" t="str">
            <v>นางสาว</v>
          </cell>
          <cell r="I1363" t="str">
            <v>ภูณิชา</v>
          </cell>
          <cell r="J1363" t="str">
            <v>โพธิมา</v>
          </cell>
          <cell r="K1363" t="str">
            <v>1-5099-00287-28-6</v>
          </cell>
          <cell r="L1363" t="str">
            <v>สันกำแพง</v>
          </cell>
          <cell r="M1363" t="str">
            <v>เชียงใหม่ 3</v>
          </cell>
          <cell r="N1363">
            <v>8</v>
          </cell>
          <cell r="O1363" t="str">
            <v>สินเชื่อธนาคารประชาชน</v>
          </cell>
          <cell r="P1363" t="str">
            <v>1.บุคคลค้ำประกัน</v>
          </cell>
          <cell r="Q1363">
            <v>78271.88</v>
          </cell>
          <cell r="R1363">
            <v>37872.410000000003</v>
          </cell>
          <cell r="S1363" t="str">
            <v>แขวงเชียงใหม่</v>
          </cell>
          <cell r="T1363" t="str">
            <v>ผบE613</v>
          </cell>
          <cell r="U1363">
            <v>2568</v>
          </cell>
          <cell r="V1363" t="str">
            <v>ผบE2591</v>
          </cell>
          <cell r="W1363">
            <v>2568</v>
          </cell>
          <cell r="AA1363">
            <v>7</v>
          </cell>
          <cell r="AB1363">
            <v>3</v>
          </cell>
          <cell r="AC1363">
            <v>2568</v>
          </cell>
          <cell r="BB1363" t="str">
            <v>คำสั่งสืบทรัพย์ 24/3/2568 // รายงานผลสืบทรัพย์วันที่ 24/4/2568</v>
          </cell>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นางสาวภูณิชา โพธิมา</v>
          </cell>
          <cell r="BU1363">
            <v>888167010406</v>
          </cell>
          <cell r="BV1363" t="str">
            <v>1.นางสาวภูณิชา โพธิมา
2.นางสาวสุภาพร ชัยเขื่อน
3.นายเอนก อนาวรรณ์
4.นางสาวอาทิตยา ลิ้มสวัสดิ์</v>
          </cell>
          <cell r="BW1363" t="str">
            <v>จำเลยที่ 1
จำเลยที่ 2
จำเลยที่ 3
คู่สมรสจำเลยที่ 3</v>
          </cell>
          <cell r="BX1363" t="str">
            <v>1-5099-00287-28-6
3-5013-00378-55-7
1-5407-00033-62-2
3-5014-00072-15-8</v>
          </cell>
          <cell r="BY1363"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อ.เมืองจันทบุรี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-พบว่ามีกรรมสิทธิ์ในที่ดินโฉนดเลขที่ 63357 ต.ป่าไผ่ อ.สันทราย จ.เชียงใหม่ (สินส่วนตัว)
-พบว่ามีกรรมสิทธิ์ในที่ดินโฉนดเลขที่ 100403 ต.ป่าไผ่ อ.สันทราย จ.เชียงใหม่ (สินสมรสติดจำนอง)</v>
          </cell>
          <cell r="BZ1363" t="str">
            <v>พบ</v>
          </cell>
          <cell r="CC1363" t="str">
            <v>ปฏิยุทธ์</v>
          </cell>
        </row>
        <row r="1364">
          <cell r="B1364">
            <v>2864</v>
          </cell>
          <cell r="C1364">
            <v>2009</v>
          </cell>
          <cell r="D1364">
            <v>4</v>
          </cell>
          <cell r="E1364">
            <v>4</v>
          </cell>
          <cell r="F1364">
            <v>2568</v>
          </cell>
          <cell r="G1364">
            <v>863085115591</v>
          </cell>
          <cell r="H1364" t="str">
            <v>นาย</v>
          </cell>
          <cell r="I1364" t="str">
            <v>สมบัติ</v>
          </cell>
          <cell r="J1364" t="str">
            <v>วิริยา</v>
          </cell>
          <cell r="K1364" t="str">
            <v>3-5014-00062-82-9</v>
          </cell>
          <cell r="L1364" t="str">
            <v>โลตัส คำเที่ยง</v>
          </cell>
          <cell r="M1364" t="str">
            <v>เชียงใหม่ 1</v>
          </cell>
          <cell r="N1364">
            <v>8</v>
          </cell>
          <cell r="O1364" t="str">
            <v>สินเชื่อธนาคารประชาชน</v>
          </cell>
          <cell r="P1364" t="str">
            <v>1.บุคคลค้ำประกัน</v>
          </cell>
          <cell r="Q1364">
            <v>38888</v>
          </cell>
          <cell r="R1364">
            <v>3229.64</v>
          </cell>
          <cell r="S1364" t="str">
            <v>แขวงเชียงใหม่</v>
          </cell>
          <cell r="T1364" t="str">
            <v>ผบE8158</v>
          </cell>
          <cell r="U1364">
            <v>2567</v>
          </cell>
          <cell r="V1364" t="str">
            <v>ผบE41</v>
          </cell>
          <cell r="W1364">
            <v>2568</v>
          </cell>
          <cell r="X1364">
            <v>13</v>
          </cell>
          <cell r="Y1364">
            <v>1</v>
          </cell>
          <cell r="Z1364">
            <v>2568</v>
          </cell>
          <cell r="BB1364" t="str">
            <v>คำสั่งสืบทรัพย์ 4/4/2568//รายงานผสืบทรัพย์ วันที่ 4/6/2568</v>
          </cell>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นายสมบัติ วิริยา</v>
          </cell>
          <cell r="BU1364">
            <v>883167010220</v>
          </cell>
          <cell r="BV1364" t="str">
            <v xml:space="preserve">1.นายสมบัติ วิริยา
2.นายจันทนา  โพธาวรรณ์
3.นางสาวอังคณา  คันธี
4.นายศุภวัฒน์  มณีวัฒน์ 
</v>
          </cell>
          <cell r="BW1364" t="str">
            <v>จำเลยที่ 1
คู่สมรสจำเลยที่ 1
จำลยที่ 2
คู่สมรสจำเลยที่ 2</v>
          </cell>
          <cell r="BX1364" t="str">
            <v>3-5014-00062-82-9
3-5099-00083-26-1
1-5099-01178-12-0
1-5007-00164-22-1</v>
          </cell>
          <cell r="BY136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อ.แม่ริมจ.เชียงใหม่ 
</v>
          </cell>
          <cell r="BZ1364" t="str">
            <v>ไม่พบทรัพย์</v>
          </cell>
          <cell r="CB1364">
            <v>4</v>
          </cell>
          <cell r="CC1364" t="str">
            <v>นุสบา</v>
          </cell>
        </row>
        <row r="1365">
          <cell r="B1365">
            <v>2865</v>
          </cell>
          <cell r="C1365">
            <v>2010</v>
          </cell>
          <cell r="D1365">
            <v>22</v>
          </cell>
          <cell r="E1365">
            <v>4</v>
          </cell>
          <cell r="F1365">
            <v>2568</v>
          </cell>
          <cell r="G1365">
            <v>800093986043</v>
          </cell>
          <cell r="H1365" t="str">
            <v>นางสาว</v>
          </cell>
          <cell r="I1365" t="str">
            <v xml:space="preserve">ธภัสษร </v>
          </cell>
          <cell r="J1365" t="str">
            <v>คำยอย</v>
          </cell>
          <cell r="K1365" t="str">
            <v>3-5013-00566-49-3</v>
          </cell>
          <cell r="L1365" t="str">
            <v>สันทราย</v>
          </cell>
          <cell r="M1365" t="str">
            <v>เชียงใหม่ 2</v>
          </cell>
          <cell r="N1365">
            <v>8</v>
          </cell>
          <cell r="O1365" t="str">
            <v>สินเชื่อห้องแถว</v>
          </cell>
          <cell r="P1365" t="str">
            <v>1.บุคคลค้ำประกัน</v>
          </cell>
          <cell r="Q1365">
            <v>114931.75</v>
          </cell>
          <cell r="R1365">
            <v>36719.910000000003</v>
          </cell>
          <cell r="S1365" t="str">
            <v>แขวงเชียงใหม่</v>
          </cell>
          <cell r="T1365" t="str">
            <v>ผบE4483</v>
          </cell>
          <cell r="U1365">
            <v>2567</v>
          </cell>
          <cell r="V1365" t="str">
            <v>ผบE7601</v>
          </cell>
          <cell r="W1365">
            <v>2567</v>
          </cell>
          <cell r="AA1365">
            <v>20</v>
          </cell>
          <cell r="AB1365">
            <v>8</v>
          </cell>
          <cell r="AC1365">
            <v>2567</v>
          </cell>
          <cell r="BB1365" t="str">
            <v>คำสั่งสืบทรัพย์ 22/4/2568 // รายงานผลสืบทรัพย์ 2/5/2568</v>
          </cell>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นางสาวธภัสษร  คำยอย</v>
          </cell>
          <cell r="BU1365">
            <v>883265010845</v>
          </cell>
          <cell r="BV1365" t="str">
            <v>1.นางสาวธภัสษร คำยอย
2.นางสาวจินดารักษ์ คิ้วดวงตา
3.นายยุทธนา ปาลี
4.นายณัฏฐ์ ผ่องศรี</v>
          </cell>
          <cell r="BW1365" t="str">
            <v>จำเลยที่ 1
จำเลยที่ 2
คู่สมรสจำเลยที่ 2
จำเลยที่ 3</v>
          </cell>
          <cell r="BX1365" t="str">
            <v>3-5013-00566-49-3
3-5013-00570-06-7
3-5013-00343-61-3
1-5009-00111-68-6</v>
          </cell>
          <cell r="BY1365" t="str">
            <v>-ไม่พบว่ามีกรรมสิทธิ์ในที่ดิน อ.สันทราย จ.เชียงใหม่
-พบว่ามีกรรมสิทธิ์ในที่ดินโฉนดเลขที่ 85345 อ.สันกำแพง จ.เชียงใหม่ (ติดจำนอง)
-ไม่พบว่ามีกรรมสิทธิ์ในที่ดิน อ.สารภี.เชียงใหม่
-ไม่พบว่ามีกรรมสิทธิ์ในที่ดิน อ.สันทราย จ.เชียงใหม่
-พบว่ามีกรรมสิทธิ์ในที่ดินโฉนดเลขที่ 65989 อ.สันกำแพง จ.เชียงใหม่ (ติดจำนอง)
-ไม่พบว่ามีกรรมสิทธิ์ในที่ดิน อ.สันทราย จ.เชียงใหม่
-พบว่ามีกรรมสิทธิ์ในที่ดินโฉนดเลขที่ 25967 อ.สันกำแพง จ.เชียงใหม่ (สินส่วนตัว)
-พบว่ามีกรรมสิทธิ์ในที่ดินโฉนดเลขที่ 25968 อ.สันกำแพง จ.เชียงใหม่ (สินส่วนตัว)
-ไม่พบว่ามีกรรมสิทธิ์ในที่ดิน อ.สันทราย จ.เชียงใหม่
-ไม่พบว่ามีกรรมสิทธิ์ในที่ดิน อ.แม่อาย จ.เชียงใหม่</v>
          </cell>
          <cell r="BZ1365" t="str">
            <v>พบ</v>
          </cell>
          <cell r="CC1365" t="str">
            <v>ปฏิยุทธ์</v>
          </cell>
        </row>
        <row r="1366">
          <cell r="B1366">
            <v>2866</v>
          </cell>
          <cell r="C1366">
            <v>2011</v>
          </cell>
          <cell r="D1366">
            <v>17</v>
          </cell>
          <cell r="E1366">
            <v>4</v>
          </cell>
          <cell r="F1366">
            <v>2568</v>
          </cell>
          <cell r="G1366">
            <v>800029564898</v>
          </cell>
          <cell r="H1366" t="str">
            <v>นาย</v>
          </cell>
          <cell r="I1366" t="str">
            <v>คำจันทร์</v>
          </cell>
          <cell r="J1366" t="str">
            <v>อ้ายปัน</v>
          </cell>
          <cell r="K1366" t="str">
            <v>3-5017-00189-71-9</v>
          </cell>
          <cell r="L1366" t="str">
            <v>ดอยเต่า</v>
          </cell>
          <cell r="M1366" t="str">
            <v>เชียงใหม่ 3</v>
          </cell>
          <cell r="N1366">
            <v>8</v>
          </cell>
          <cell r="O1366" t="str">
            <v>สินเชื่อพัฒนาองค์กรชุมชน</v>
          </cell>
          <cell r="P1366" t="str">
            <v>1.บุคคลค้ำประกัน</v>
          </cell>
          <cell r="Q1366">
            <v>63272.39</v>
          </cell>
          <cell r="R1366">
            <v>19874.7</v>
          </cell>
          <cell r="S1366" t="str">
            <v>จังหวัดฮอด</v>
          </cell>
          <cell r="T1366" t="str">
            <v>ผบ.63</v>
          </cell>
          <cell r="U1366">
            <v>2567</v>
          </cell>
          <cell r="V1366" t="str">
            <v>ผบ.60</v>
          </cell>
          <cell r="W1366">
            <v>2567</v>
          </cell>
          <cell r="AA1366">
            <v>11</v>
          </cell>
          <cell r="AB1366">
            <v>12</v>
          </cell>
          <cell r="AC1366">
            <v>2567</v>
          </cell>
          <cell r="BB1366" t="str">
            <v>คำสั่งสืบทรัพย์ 17/4/2568 // รายงานผลสืบทรัพย์ 19/6/2568</v>
          </cell>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นายคำจันทร์ อ้ายปัน</v>
          </cell>
          <cell r="BU1366">
            <v>823760010143</v>
          </cell>
          <cell r="BV1366" t="str">
            <v>1.นายคำจันทร์ อ้ายปัน
2.นายอินทัน คำป๋า
3.นางนงเยาว์ รัตนสะอาดดี
4.นายชลทิศ แสงสุข</v>
          </cell>
          <cell r="BW1366" t="str">
            <v>จำเลยที่ 1
จำเลยที่ 2
จำเลยที่ 3
คู่สมรสจำเลยที่ 3</v>
          </cell>
          <cell r="BX1366" t="str">
            <v>3-5017-00189-71-9
3-5017-00114-98-1
3-5017-00120-06-9
3-1021-00483-17-3</v>
          </cell>
          <cell r="BY1366" t="str">
            <v>-พบว่ามีกรรมสิทธิ์ในที่ดินโฉนดเลขที่ 1797 ต.ดอยเต่า อ.ดอยเต่า จ.เชียงใหม่ (ติดจำนอง)
-พบว่ามีกรรมสิทธิ์ในที่ดินโฉนดเลขที่ 4349 ต.ดอยเต่า อ.ดอยเต่า จ.เชียงใหม่ (ติดจำนอง)
-พบว่ามีกรรมสิทธิ์ในที่ดินน.ส.3 ก. เลขที่ 1292 ต.ดอยเต่า อ.ดอยเต่า จ.เชียงใหม่ (ปลอดจำนอง)
-พบว่ามีกรรมสิทธิ์ในที่ดินน.ส.3 ก. เลขที่ 2759 ต.ดอยเต่า อ.ดอยเต่า จ.เชียงใหม่ (ติดจำนอง)
-ไม่พบว่ามีกรรมสิทธิ์ในที่ดิน อ.ดอยเต่า จ.เชียงใหม่</v>
          </cell>
          <cell r="BZ1366" t="str">
            <v>พบ</v>
          </cell>
          <cell r="CC1366" t="str">
            <v>ปฏิยุทธ์</v>
          </cell>
        </row>
        <row r="1367">
          <cell r="B1367">
            <v>2867</v>
          </cell>
          <cell r="C1367">
            <v>2012</v>
          </cell>
          <cell r="D1367">
            <v>17</v>
          </cell>
          <cell r="E1367">
            <v>4</v>
          </cell>
          <cell r="F1367">
            <v>2568</v>
          </cell>
          <cell r="G1367">
            <v>800057839410</v>
          </cell>
          <cell r="H1367" t="str">
            <v>นาย</v>
          </cell>
          <cell r="I1367" t="str">
            <v>วิฑูรย์</v>
          </cell>
          <cell r="J1367" t="str">
            <v>จาบทอง</v>
          </cell>
          <cell r="K1367" t="str">
            <v>1-7206-00016-45-7</v>
          </cell>
          <cell r="L1367" t="str">
            <v>ดอยเต่า</v>
          </cell>
          <cell r="M1367" t="str">
            <v>เชียงใหม่ 3</v>
          </cell>
          <cell r="N1367">
            <v>8</v>
          </cell>
          <cell r="O1367" t="str">
            <v>สินเชื่อพัฒนาองค์กรชุมชน</v>
          </cell>
          <cell r="P1367" t="str">
            <v>1.บุคคลค้ำประกัน</v>
          </cell>
          <cell r="Q1367">
            <v>75911.59</v>
          </cell>
          <cell r="R1367">
            <v>35696.800000000003</v>
          </cell>
          <cell r="S1367" t="str">
            <v>จังหวัดฮอด</v>
          </cell>
          <cell r="T1367" t="str">
            <v>ผบE1128</v>
          </cell>
          <cell r="U1367">
            <v>2567</v>
          </cell>
          <cell r="V1367" t="str">
            <v>ผบE80</v>
          </cell>
          <cell r="W1367">
            <v>2568</v>
          </cell>
          <cell r="AA1367">
            <v>27</v>
          </cell>
          <cell r="AB1367">
            <v>1</v>
          </cell>
          <cell r="AC1367">
            <v>2568</v>
          </cell>
          <cell r="BB1367" t="str">
            <v>คำสั่งสืบทรัพย์ 17/4/2568 // รายงานผลสืบทรัพย์ 19/6/2568</v>
          </cell>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นายวิฑูรย์ จาบทอง</v>
          </cell>
          <cell r="BU1367">
            <v>0</v>
          </cell>
          <cell r="BV1367" t="str">
            <v>1.นายวิฑูรย์ จาบทอง
2.นายใพบูลย์ เสนาลัย
3.นางสาวบัวลอย จันตา
4.นายกันต์กมล ชัยยะ</v>
          </cell>
          <cell r="BW1367" t="str">
            <v>จำเลยที่ 1
จำเลยที่ 2
ทายาทโดยธรรม จำเลยที่ 3
จำเลยที่ 3</v>
          </cell>
          <cell r="BX1367" t="str">
            <v>1-7206-00016-45-7
3-5017-00238-30-2
3-5017-00241-91-5
1-5017-00003-68-6</v>
          </cell>
          <cell r="BY136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367" t="str">
            <v>ไม่พบ</v>
          </cell>
          <cell r="CC1367" t="str">
            <v>ปฏิยุทธ์</v>
          </cell>
        </row>
        <row r="1368">
          <cell r="B1368">
            <v>2868</v>
          </cell>
          <cell r="C1368">
            <v>2013</v>
          </cell>
          <cell r="D1368">
            <v>17</v>
          </cell>
          <cell r="E1368">
            <v>4</v>
          </cell>
          <cell r="F1368">
            <v>2568</v>
          </cell>
          <cell r="G1368">
            <v>800050218257</v>
          </cell>
          <cell r="H1368" t="str">
            <v>นาง</v>
          </cell>
          <cell r="I1368" t="str">
            <v>สุคำ</v>
          </cell>
          <cell r="J1368" t="str">
            <v>ชมภูจี๋</v>
          </cell>
          <cell r="K1368" t="str">
            <v>3-5017-00197-43-6</v>
          </cell>
          <cell r="L1368" t="str">
            <v>ดอยเต่า</v>
          </cell>
          <cell r="M1368" t="str">
            <v>เชียงใหม่ 3</v>
          </cell>
          <cell r="N1368">
            <v>8</v>
          </cell>
          <cell r="O1368" t="str">
            <v>สินเชื่อธนาคารประชาชน</v>
          </cell>
          <cell r="P1368" t="str">
            <v>1.บุคคลค้ำประกัน</v>
          </cell>
          <cell r="Q1368">
            <v>64170.46</v>
          </cell>
          <cell r="R1368">
            <v>26911.67</v>
          </cell>
          <cell r="S1368" t="str">
            <v>จังหวัดฮอด</v>
          </cell>
          <cell r="T1368" t="str">
            <v>ผบE59</v>
          </cell>
          <cell r="U1368">
            <v>2568</v>
          </cell>
          <cell r="V1368" t="str">
            <v>ผบE213</v>
          </cell>
          <cell r="W1368">
            <v>2568</v>
          </cell>
          <cell r="AA1368">
            <v>26</v>
          </cell>
          <cell r="AB1368">
            <v>2</v>
          </cell>
          <cell r="AC1368">
            <v>2568</v>
          </cell>
          <cell r="BB1368" t="str">
            <v>คำสั่งสืบทรัพย์ 17/4/2568 // รายงานผลสืบทรัพย์ 19/6/2568</v>
          </cell>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นางสุคำ ชมภูจี๋</v>
          </cell>
          <cell r="BU1368">
            <v>883263010007</v>
          </cell>
          <cell r="BV1368" t="str">
            <v>1.นางสุคำ ชมภูจี๋
2.นางปวีณา เรือนแสน
3.นายปรีชา พิษเพ็ง
4.นายวัน ใหวยะ</v>
          </cell>
          <cell r="BW1368" t="str">
            <v>จำเลยที่ 1
จำเลยที่ 2
คู่สมรสจำเลยที่ 2
จำเลยที่ 3</v>
          </cell>
          <cell r="BX1368" t="str">
            <v>3-5017-00197-43-6
3-5017-00211-63-3
3-3206-00311-43-2
3-5017-00245-17-1</v>
          </cell>
          <cell r="BY13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7972 ต.โป่งทุ่ง อ.ดอยเต่า จ.เชียงใหม่ (ปลอดจำนอง)</v>
          </cell>
          <cell r="BZ1368" t="str">
            <v>พบ</v>
          </cell>
          <cell r="CC1368" t="str">
            <v>ปฏิยุทธ์</v>
          </cell>
        </row>
        <row r="1369">
          <cell r="B1369">
            <v>2869</v>
          </cell>
          <cell r="C1369">
            <v>2014</v>
          </cell>
          <cell r="D1369">
            <v>17</v>
          </cell>
          <cell r="E1369">
            <v>4</v>
          </cell>
          <cell r="F1369">
            <v>2568</v>
          </cell>
          <cell r="G1369">
            <v>800063928272</v>
          </cell>
          <cell r="H1369" t="str">
            <v>นาง</v>
          </cell>
          <cell r="I1369" t="str">
            <v>จันทร์นวล</v>
          </cell>
          <cell r="J1369" t="str">
            <v>ใจประสิทธิ์</v>
          </cell>
          <cell r="K1369" t="str">
            <v>3-5103-00302-90-8</v>
          </cell>
          <cell r="L1369" t="str">
            <v>ฮอด</v>
          </cell>
          <cell r="M1369" t="str">
            <v>เชียงใหม่ 3</v>
          </cell>
          <cell r="N1369">
            <v>8</v>
          </cell>
          <cell r="O1369" t="str">
            <v>สินเชื่อพัฒนาองค์กรชุมชน (รายบุคคล)</v>
          </cell>
          <cell r="P1369" t="str">
            <v>1.บุคคลค้ำประกัน</v>
          </cell>
          <cell r="Q1369">
            <v>37762.58</v>
          </cell>
          <cell r="R1369">
            <v>12359.79</v>
          </cell>
          <cell r="S1369" t="str">
            <v>จังหวัดฮอด</v>
          </cell>
          <cell r="T1369" t="str">
            <v>ผบE599</v>
          </cell>
          <cell r="U1369">
            <v>2567</v>
          </cell>
          <cell r="V1369" t="str">
            <v>ผบE481</v>
          </cell>
          <cell r="W1369">
            <v>2567</v>
          </cell>
          <cell r="AA1369">
            <v>13</v>
          </cell>
          <cell r="AB1369">
            <v>8</v>
          </cell>
          <cell r="AC1369">
            <v>2567</v>
          </cell>
          <cell r="BB1369" t="str">
            <v>คำสั่งสืบทรัพย์ 17/4/2568 // รายงานผลสืบทรัพย์ 19/6/2568</v>
          </cell>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นางจันทร์นวล ใจประสิทธิ์</v>
          </cell>
          <cell r="BU1369">
            <v>0</v>
          </cell>
          <cell r="BV1369" t="str">
            <v>1.นางสาวจันทร์นวล ใจประสิทธิ์
2.นายสุรชัย ติดทะ
3.นายอำนวย จินะพึง
4.นายจรัส สุวีระ
5.นางคำนวล สุวีระ</v>
          </cell>
          <cell r="BW1369" t="str">
            <v>จำเลยที่ 1
คู่สมรสจำเลยที่ 1
จำเลยที่ 2
จำเลยที่ 3
คู่สมรสจำเลยที่ 3</v>
          </cell>
          <cell r="BX1369" t="str">
            <v>3-5103-00302-90-8
3-5002-00598-92-9
3-5101-00883-72-9
3-5016-00085-09-1
3-5016-00082-58-1</v>
          </cell>
          <cell r="BY136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2977 ต.บ้านตาล อ.ฮอด จ.เชียงใหม่ (สินส่วนตัว)</v>
          </cell>
          <cell r="BZ1369" t="str">
            <v>พบ</v>
          </cell>
          <cell r="CC1369" t="str">
            <v>ปฏิยุทธ์</v>
          </cell>
        </row>
        <row r="1370">
          <cell r="B1370">
            <v>2870</v>
          </cell>
          <cell r="C1370">
            <v>2015</v>
          </cell>
          <cell r="D1370">
            <v>17</v>
          </cell>
          <cell r="E1370">
            <v>4</v>
          </cell>
          <cell r="F1370">
            <v>2568</v>
          </cell>
          <cell r="G1370">
            <v>800063119948</v>
          </cell>
          <cell r="H1370" t="str">
            <v>นาย</v>
          </cell>
          <cell r="I1370" t="str">
            <v>อุดม</v>
          </cell>
          <cell r="J1370" t="str">
            <v>กาสี</v>
          </cell>
          <cell r="K1370" t="str">
            <v>3-6710-00086-55-0</v>
          </cell>
          <cell r="L1370" t="str">
            <v>จอมทอง</v>
          </cell>
          <cell r="M1370" t="str">
            <v>เชียงใหม่ 3</v>
          </cell>
          <cell r="N1370">
            <v>8</v>
          </cell>
          <cell r="O1370" t="str">
            <v>สินเชื่อพัฒนาองค์กรชุมชน</v>
          </cell>
          <cell r="P1370" t="str">
            <v>1.บุคคลค้ำประกัน</v>
          </cell>
          <cell r="Q1370">
            <v>37328.050000000003</v>
          </cell>
          <cell r="R1370">
            <v>17375.39</v>
          </cell>
          <cell r="S1370" t="str">
            <v>จังหวัดฮอด</v>
          </cell>
          <cell r="T1370" t="str">
            <v>ผบ.55</v>
          </cell>
          <cell r="U1370">
            <v>2567</v>
          </cell>
          <cell r="V1370" t="str">
            <v>ผบ.65</v>
          </cell>
          <cell r="W1370">
            <v>2567</v>
          </cell>
          <cell r="AA1370">
            <v>16</v>
          </cell>
          <cell r="AB1370">
            <v>12</v>
          </cell>
          <cell r="AC1370">
            <v>2567</v>
          </cell>
          <cell r="BB1370" t="str">
            <v>คำสั่งสืบทรัพย์ 17/4/2568 // รายงานผลสืบทรัพย์ 19/6/2568</v>
          </cell>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นายอุดม กาสี</v>
          </cell>
          <cell r="BU1370">
            <v>888166010201</v>
          </cell>
          <cell r="BV1370" t="str">
            <v>1.นายอุดม กาสี
2.นางสุนีย์ สุทรา
3.นางสาวนำเพ็ญ จุ่มภา
4.นางนิดติยา สิธิยอง
5.นายมารุต สิธิยอง</v>
          </cell>
          <cell r="BW1370" t="str">
            <v>จำเลยที่ 1
คู่สมรสจำเลยที่ 1
จำเลยที่ 2
จำเลยที่ 3
คู่สมรสจำเลยที่ 3</v>
          </cell>
          <cell r="BX1370" t="str">
            <v>3-6710-00086-55-0
3-5002-00077-22-8
3-5002-00078-45-3
1-5002-00102-76-5
3-5106-00207-36-6</v>
          </cell>
          <cell r="BY1370" t="str">
            <v>-ไม่พบว่ามีกรรมสิทธิ์ในที่ดิน อ.จอมทอง จ.เชียงใหม่
-ไม่พบว่ามีกรรมสิทธิ์ในที่ดิน อ.ฮอด จ.เชียงใหม่
-พบว่ามีกรรมสิทธิ์ในที่ดินโฉนดเลขที่ 29352 ต.บ้านแปะ อ.จอมทอง จ.เชียงใหม่ (สินส่วนตัว)
-พบว่ามีกรรมสิทธิ์ในที่ดินโฉนดเลขที่ 29420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-พบว่ามีกรรมสิทธิ์ในที่ดินโฉนดเลขที่ 42660 ต.บ้านแปะ อ.จอมทอง จ.เชียงใหม่ (ติดจำนอง)
-ไม่พบว่ามีกรรมสิทธิ์ในที่ดิน อ.จอมทอง จ.เชียงใหม่
-ไม่พบว่ามีกรรมสิทธิ์ในที่ดิน อ.เวียงหนองล่อง จ.ลำพูน</v>
          </cell>
          <cell r="BZ1370" t="str">
            <v>พบ</v>
          </cell>
          <cell r="CC1370" t="str">
            <v>ปฏิยุทธ์</v>
          </cell>
        </row>
        <row r="1371">
          <cell r="B1371">
            <v>2871</v>
          </cell>
          <cell r="C1371">
            <v>2016</v>
          </cell>
          <cell r="D1371">
            <v>17</v>
          </cell>
          <cell r="E1371">
            <v>4</v>
          </cell>
          <cell r="F1371">
            <v>2568</v>
          </cell>
          <cell r="G1371">
            <v>800063377991</v>
          </cell>
          <cell r="H1371" t="str">
            <v>นาย</v>
          </cell>
          <cell r="I1371" t="str">
            <v>สุกิจ</v>
          </cell>
          <cell r="J1371" t="str">
            <v>เป็งปันนา</v>
          </cell>
          <cell r="K1371" t="str">
            <v>3-5103-00406-06-1</v>
          </cell>
          <cell r="L1371" t="str">
            <v>จอมทอง</v>
          </cell>
          <cell r="M1371" t="str">
            <v>เชียงใหม่ 3</v>
          </cell>
          <cell r="N1371">
            <v>8</v>
          </cell>
          <cell r="O1371" t="str">
            <v>สินเชื่อองค์กรชุมชน</v>
          </cell>
          <cell r="P1371" t="str">
            <v>1.บุคคลค้ำประกัน</v>
          </cell>
          <cell r="Q1371">
            <v>62926.31</v>
          </cell>
          <cell r="R1371">
            <v>22960.79</v>
          </cell>
          <cell r="S1371" t="str">
            <v>จังหวัดฮอด</v>
          </cell>
          <cell r="T1371" t="str">
            <v>ผบ.62</v>
          </cell>
          <cell r="U1371">
            <v>2567</v>
          </cell>
          <cell r="V1371" t="str">
            <v>ผบ.4</v>
          </cell>
          <cell r="W1371">
            <v>2568</v>
          </cell>
          <cell r="AA1371">
            <v>13</v>
          </cell>
          <cell r="AB1371">
            <v>1</v>
          </cell>
          <cell r="AC1371">
            <v>2568</v>
          </cell>
          <cell r="BB1371" t="str">
            <v>คำสั่งสืบทรัพย์ 17/4/2568 // รายงานผลสืบทรัพย์ 19/6/2568</v>
          </cell>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นายสุกิจ เป็งปันนา</v>
          </cell>
          <cell r="BU1371">
            <v>888167010215</v>
          </cell>
          <cell r="BV1371" t="str">
            <v>1.นายสุกิจ เป็งปันมา
2.นายเพชร์ กันเพชร์
3.นางอำพร เรือนมล
4.นายสาคร แสนใจ
5.นายทนงศักดิ์ วงษ์ดี</v>
          </cell>
          <cell r="BW1371" t="str">
            <v>จำเลยที่ 1
จำเลยที่ 2
คู่สมรสจำเลยที่ 2
จำเลยที่ 3
จำเลยที่ 4</v>
          </cell>
          <cell r="BX1371" t="str">
            <v>3-5103-00406-06-1
3-5106-00505-28-6
3-5002-00834-71-1
3-5201-01513-83-6
3-5708-00204-60-3</v>
          </cell>
          <cell r="BY1371" t="str">
            <v>-ไม่พบว่ามีกรรมสิทธิ์ในที่ดิน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19255 ต.สบเตี๊ยะ อ.จอมทอง จ.เชียงใหม่ (สินส่วนตัว)
-พบว่ามีกรรมสิทธิ์ในที่ดินโฉนดเลขที่ 19318 ต.สบเตี๊ยะ อ.จอมทอง จ.เชียงใหม่ (สินส่วนตัว)
-พบว่ามีกรรมสิทธิ์ในที่ดินโฉนดเลขที่ 19523 ต.สบเตี๊ยะ อ.จอมทอง จ.เชียงใหม่ (สินส่วนตัว)
-ไม่พบว่ามีกรรมสิทธิ์ในที่ดิน อ.จอมทอง จ.เชียงใหม่
-ไม่พบว่ามีกรรมสิทธิ์ในที่ดิน อ.จอมทอง จ.เชียงใหม่</v>
          </cell>
          <cell r="BZ1371" t="str">
            <v>พบ</v>
          </cell>
          <cell r="CC1371" t="str">
            <v>ปฏิยุทธ์</v>
          </cell>
        </row>
        <row r="1372">
          <cell r="B1372">
            <v>2872</v>
          </cell>
          <cell r="C1372">
            <v>2017</v>
          </cell>
          <cell r="D1372">
            <v>17</v>
          </cell>
          <cell r="E1372">
            <v>4</v>
          </cell>
          <cell r="F1372">
            <v>2568</v>
          </cell>
          <cell r="G1372">
            <v>800102986620</v>
          </cell>
          <cell r="H1372" t="str">
            <v>นางสาว</v>
          </cell>
          <cell r="I1372" t="str">
            <v xml:space="preserve">พิชญธิดา  </v>
          </cell>
          <cell r="J1372" t="str">
            <v>ตาคำ</v>
          </cell>
          <cell r="K1372" t="str">
            <v>1-5104-00133-59-1</v>
          </cell>
          <cell r="L1372" t="str">
            <v>จอมทอง</v>
          </cell>
          <cell r="M1372" t="str">
            <v>เชียงใหม่ 3</v>
          </cell>
          <cell r="N1372">
            <v>8</v>
          </cell>
          <cell r="O1372" t="str">
            <v>สินเชื่อธนาคารประชาชน</v>
          </cell>
          <cell r="P1372" t="str">
            <v>1.บุคคลค้ำประกัน</v>
          </cell>
          <cell r="Q1372">
            <v>69628</v>
          </cell>
          <cell r="R1372">
            <v>17672.509999999998</v>
          </cell>
          <cell r="S1372" t="str">
            <v>จังหวัดลำพูน</v>
          </cell>
          <cell r="T1372" t="str">
            <v>ผบ.362</v>
          </cell>
          <cell r="U1372">
            <v>2567</v>
          </cell>
          <cell r="V1372" t="str">
            <v>ผบ.454</v>
          </cell>
          <cell r="W1372">
            <v>2567</v>
          </cell>
          <cell r="X1372">
            <v>9</v>
          </cell>
          <cell r="Y1372">
            <v>12</v>
          </cell>
          <cell r="Z1372">
            <v>2567</v>
          </cell>
          <cell r="BB1372" t="str">
            <v>คำสั่งสืบทรัพย์ 17/4/2568 // รายงานผลสืบทรัพย์ 19/6/2568</v>
          </cell>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นางสาวพิชญธิดา   ตาคำ</v>
          </cell>
          <cell r="BU1372">
            <v>888167010212</v>
          </cell>
          <cell r="BV1372" t="str">
            <v>1.นางสาวพิชญธิดา ตาคำ
2.นายศิรวิทย์ สมศักดิ์
3.นางสาวกัณฐิกา ตาคำ</v>
          </cell>
          <cell r="BW1372" t="str">
            <v>จำเลยที่ 1
คู่สมรสจำเลยที่ 1
จำเลยที่ 2</v>
          </cell>
          <cell r="BX1372" t="str">
            <v>1-5104-00133-59-1
1-5099-01584-57-8
3-5104-00369-93-1</v>
          </cell>
          <cell r="BY1372" t="str">
            <v>-ไม่พบว่ามีกรรมสิทธิ์ในที่ดิน อ.จอมทอง จ.เชียงใหม่
-ไม่พบว่ามีกรรมสิทธิ์ในที่ดิน อ.สารภี จ.เชียงใหม่
-ไม่พบว่ามีกรรมสิทธิ์ในที่ดิน อ.ลี้ จ.ลำพูน
-ไม่พบว่ามีกรรมสิทธิ์ในที่ดิน อ.จอมทอง จ.เชียงใหม่
-ไม่พบว่ามีกรรมสิทธิ์ในที่ดิน อ.สารภี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-พบว่ามีกรรมสิทธิ์ในที่ดินโฉนดเลขที่ 20824 ต.ก้อ อ.ลี้ จ.ลำพูน (ปลอดจำนอง)</v>
          </cell>
          <cell r="BZ1372" t="str">
            <v>พบ</v>
          </cell>
          <cell r="CC1372" t="str">
            <v>ปฏิยุทธ์</v>
          </cell>
        </row>
        <row r="1373">
          <cell r="B1373">
            <v>2873</v>
          </cell>
          <cell r="C1373">
            <v>2018</v>
          </cell>
          <cell r="D1373">
            <v>17</v>
          </cell>
          <cell r="E1373">
            <v>4</v>
          </cell>
          <cell r="F1373">
            <v>2568</v>
          </cell>
          <cell r="G1373">
            <v>800058345276</v>
          </cell>
          <cell r="H1373" t="str">
            <v>นาง</v>
          </cell>
          <cell r="I1373" t="str">
            <v>สุพัตรา</v>
          </cell>
          <cell r="J1373" t="str">
            <v>แสนกล้า</v>
          </cell>
          <cell r="K1373" t="str">
            <v>3-5002-00775-29-4</v>
          </cell>
          <cell r="L1373" t="str">
            <v>จอมทอง</v>
          </cell>
          <cell r="M1373" t="str">
            <v>เชียงใหม่ 3</v>
          </cell>
          <cell r="N1373">
            <v>8</v>
          </cell>
          <cell r="O1373" t="str">
            <v>สินเชื่อพัฒนาองค์กรชุมชน(รายบุคคล)</v>
          </cell>
          <cell r="P1373" t="str">
            <v>1.บุคคลค้ำประกัน</v>
          </cell>
          <cell r="Q1373">
            <v>38146.129999999997</v>
          </cell>
          <cell r="R1373">
            <v>16244.77</v>
          </cell>
          <cell r="S1373" t="str">
            <v>แขวงเชียงใหม่</v>
          </cell>
          <cell r="T1373" t="str">
            <v>ผบ.317</v>
          </cell>
          <cell r="U1373">
            <v>2567</v>
          </cell>
          <cell r="V1373" t="str">
            <v>ผบ.348</v>
          </cell>
          <cell r="W1373">
            <v>2567</v>
          </cell>
          <cell r="AA1373">
            <v>26</v>
          </cell>
          <cell r="AB1373">
            <v>11</v>
          </cell>
          <cell r="AC1373">
            <v>2567</v>
          </cell>
          <cell r="BB1373" t="str">
            <v>คำสั่งสืบทรัพย์ 17/4/2568 // รายงานผลสืบทรัพย์ 19/6/2568</v>
          </cell>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นางสุพัตรา แสนกล้า</v>
          </cell>
          <cell r="BU1373">
            <v>888167010210</v>
          </cell>
          <cell r="BV1373" t="str">
            <v>1.นางสุพัตรา แสนกล้า
2.นายพายุ อุดมพันธ์
3.นางสาวฟองจันทร์ มณีขัติย์
4.นายอนันต์ มณีขัติย์
5.นางสายพิน มณีขัติย์
6.นายอุเทน มณีขัติย์</v>
          </cell>
          <cell r="BW1373" t="str">
            <v>จำเลยที่ 1
คู่สมรสจำเลยที่ 1
จำเลยที่ 2
คู่สมรสจำเลยที่ 2
จำเลยที่ 3
คู่สมรสจำเลยที่ 3</v>
          </cell>
          <cell r="BX1373" t="str">
            <v>3-5002-00775-29-4
3-5707-01018-87-9
3-5002-00790-92-7
3-5002-00790-85-4
3-5201-01269-98-6
3-5014-00435-85-4</v>
          </cell>
          <cell r="BY1373"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-พบว่ามีกรรมสิทธิ์ในที่ดินโฉนดเลขที่ 5671 ต.ดอยหล่อ อ.ดอยหล่อ จ.เชียงใหม่ (สินส่วนตัว)</v>
          </cell>
          <cell r="BZ1373" t="str">
            <v>พบ</v>
          </cell>
          <cell r="CC1373" t="str">
            <v>ปฏิยุทธ์</v>
          </cell>
        </row>
        <row r="1374">
          <cell r="B1374">
            <v>2874</v>
          </cell>
          <cell r="C1374">
            <v>2019</v>
          </cell>
          <cell r="D1374">
            <v>17</v>
          </cell>
          <cell r="E1374">
            <v>4</v>
          </cell>
          <cell r="F1374">
            <v>2568</v>
          </cell>
          <cell r="G1374">
            <v>800063379492</v>
          </cell>
          <cell r="H1374" t="str">
            <v>นาย</v>
          </cell>
          <cell r="I1374" t="str">
            <v>พงศ์ประภาส</v>
          </cell>
          <cell r="J1374" t="str">
            <v>ปนันชัย</v>
          </cell>
          <cell r="K1374" t="str">
            <v>1-5099-00961-95-5</v>
          </cell>
          <cell r="L1374" t="str">
            <v>จอมทอง</v>
          </cell>
          <cell r="M1374" t="str">
            <v>เชียงใหม่ 3</v>
          </cell>
          <cell r="N1374">
            <v>8</v>
          </cell>
          <cell r="O1374" t="str">
            <v>สินเชื่อพัฒนาองค์กรชุมชน(รายบุคคล)</v>
          </cell>
          <cell r="P1374" t="str">
            <v>1.บุคคลค้ำประกัน</v>
          </cell>
          <cell r="Q1374">
            <v>32009.59</v>
          </cell>
          <cell r="R1374">
            <v>3247.74</v>
          </cell>
          <cell r="S1374" t="str">
            <v>จังหวัดฮอด</v>
          </cell>
          <cell r="T1374" t="str">
            <v>ผบ.60</v>
          </cell>
          <cell r="U1374">
            <v>2567</v>
          </cell>
          <cell r="V1374" t="str">
            <v>ผบ.3</v>
          </cell>
          <cell r="W1374">
            <v>2568</v>
          </cell>
          <cell r="AA1374">
            <v>13</v>
          </cell>
          <cell r="AB1374">
            <v>1</v>
          </cell>
          <cell r="AC1374">
            <v>2568</v>
          </cell>
          <cell r="BB1374" t="str">
            <v>คำสั่งสืบทรัพย์ 17/4/2568 // รายงานผลสืบทรัพย์ 19/6/2568</v>
          </cell>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นายพงศ์ประภาส ปนันชัย</v>
          </cell>
          <cell r="BU1374">
            <v>888167010209</v>
          </cell>
          <cell r="BV1374" t="str">
            <v>1.นายพงศ์ประภาส ปนันชัย
2.นางสาวหยาดพิรุณ กันทชิต
3.นางสาวปราณี มงคลทอง
4.นายสมทรง มงคลทอง
5.นางสาวนันทนา อ๊อดต่อกัน
6.นายพรเทพ ตั๋นแก้ว</v>
          </cell>
          <cell r="BW1374" t="str">
            <v>จำเลยที่ 1
คู่สมรสจำเลยที่ 1
จำเลยที่ 2
คู่สมรสจำเลยที่ 2
จำเลยที่ 3
คู่สมรสจำเลยที่ 3</v>
          </cell>
          <cell r="BX1374" t="str">
            <v>1-5099-00961-95-5
1-5106-00071-39-5
3-5002-00834-32-1
3-1021-00654-80-6
1-5002-00013-37-1
1-5002-00025-43-4</v>
          </cell>
          <cell r="BY1374" t="str">
            <v>-ไม่พบว่ามีกรรมสิทธิ์ในที่ดิน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25301 ต.สบเตี๊ยะ อ.จอมทอง จ.เชียงใหม่ (ปลอดจำนอง)
-พบว่ามีกรรมสิทธิ์ในที่ดินโฉนดเลขที่ 37336 ต.สบเตี๊ยะ อ.จอมทอง จ.เชียงใหม่ (ปลอดจำนอง)
-พบว่ามีกรรมสิทธิ์ในที่ดินโฉนดเลขที่ 42454 ต.สบเตี๊ยะ อ.จอมทอง จ.เชียงใหม่ (ติดจำนอง)
-ไม่พบว่ามีกรรมสิทธิ์ในที่ดิน อ.จอมทอง จ.เชียงใหม่
-พบว่ามีกรรมสิทธิ์ในที่ดินโฉนดเลขที่ 51739 ต.สบเตี๊ยะ อ.จอมทอง จ.เชียงใหม่ (ติดจำนอง)
-ไม่พบว่ามีกรรมสิทธิ์ในที่ดิน อ.จอมทอง จ.เชียงใหม่</v>
          </cell>
          <cell r="BZ1374" t="str">
            <v>พบ</v>
          </cell>
          <cell r="CC1374" t="str">
            <v>ปฏิยุทธ์</v>
          </cell>
        </row>
        <row r="1375">
          <cell r="B1375">
            <v>2875</v>
          </cell>
          <cell r="C1375">
            <v>2020</v>
          </cell>
          <cell r="D1375">
            <v>17</v>
          </cell>
          <cell r="E1375">
            <v>4</v>
          </cell>
          <cell r="F1375">
            <v>2568</v>
          </cell>
          <cell r="G1375">
            <v>800058088389</v>
          </cell>
          <cell r="H1375" t="str">
            <v>นาง</v>
          </cell>
          <cell r="I1375" t="str">
            <v>อัญชลี</v>
          </cell>
          <cell r="J1375" t="str">
            <v>ไชยวงค์</v>
          </cell>
          <cell r="K1375" t="str">
            <v>3-5002-00135-52-0</v>
          </cell>
          <cell r="L1375" t="str">
            <v>จอมทอง</v>
          </cell>
          <cell r="M1375" t="str">
            <v>เชียงใหม่ 3</v>
          </cell>
          <cell r="N1375">
            <v>8</v>
          </cell>
          <cell r="O1375" t="str">
            <v>สินเชื่อพัฒนาองค์กรชุมชน(รายบุคคล)</v>
          </cell>
          <cell r="P1375" t="str">
            <v>1.บุคคลค้ำประกัน</v>
          </cell>
          <cell r="Q1375">
            <v>114475.3</v>
          </cell>
          <cell r="R1375">
            <v>38496.97</v>
          </cell>
          <cell r="S1375" t="str">
            <v>จังหวัดฮอด</v>
          </cell>
          <cell r="T1375" t="str">
            <v>ผบ.59</v>
          </cell>
          <cell r="U1375">
            <v>2567</v>
          </cell>
          <cell r="V1375" t="str">
            <v>ผบ.64</v>
          </cell>
          <cell r="W1375">
            <v>2567</v>
          </cell>
          <cell r="AA1375">
            <v>16</v>
          </cell>
          <cell r="AB1375">
            <v>12</v>
          </cell>
          <cell r="AC1375">
            <v>2567</v>
          </cell>
          <cell r="BB1375" t="str">
            <v>คำสั่งสืบทรัพย์ 17/4/2568 // รายงานผลสืบทรัพย์ 19/6/2568</v>
          </cell>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นางอัญชลี ไชยวงค์</v>
          </cell>
          <cell r="BU1375">
            <v>888167010208</v>
          </cell>
          <cell r="BV1375" t="str">
            <v>1.นางอัญชลี ไชยวงค์
2.นางสาวมณฑิรา ธารธาราวรโชค
3.นายวงศกร ธารธาราวรโชค
4.นางทองศรี ปิยาโน</v>
          </cell>
          <cell r="BW1375" t="str">
            <v>จำเลยที่ 1
จำเลยที่ 2
คู่สมรสจำเลยที่ 2
จำเลยที่ 3</v>
          </cell>
          <cell r="BX1375" t="str">
            <v>3-5002-00135-52-0
1-1999-00481-64-7
1-1997-00100-31-3
3-5002-00136-37-2</v>
          </cell>
          <cell r="BY1375" t="str">
            <v xml:space="preserve">-พบว่ามีกรรมสิทธิ์ในที่ดินโฉนดเลขที่ 38042 ต.บ้านแปะ อ.จอมทอง จ.เชียงใหม่ (ติดจำนอง)
-พบว่ามีกรรมสิทธิ์ในที่ดินโฉนดเลขที่ 51259 ต.บ้านแปะ อ.จอมทอง จ.เชียงใหม่ (ติดจำนอง)
-พบว่ามีกรรมสิทธิ์ในที่ดินโฉนดเลขที่ 52293 ต.บ้านแปะ อ.จอมทอง จ.เชียงใหม่ (ติดจำนอง)
-พบว่ามีกรรมสิทธิ์ในที่ดินโฉนดเลขที่ น.ส.3 ก.เลขที่ 3737 ต.บ้านแปะ อ.จอมทอง จ.เชียงใหม่ (ติดจำนอง)
-พบว่ามีกรรมสิทธิ์ในที่ดินโฉนดเลขที่ น.ส.3 ก.เลขที่ 3738 ต.บ้านแปะ อ.จอมทอง จ.เชียงใหม่ (ติดจำนอง)
-พบว่ามีกรรมสิทธิ์ในที่ดินโฉนดเลขที่ น.ส.3 เลขที่ 97 ต.บ้านแปะ อ.จอมทอง จ.เชียงใหม่ (ปลอดจำนอง)
-ไม่พบว่ามีกรรมสิทธิ์ในที่ดิน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51605 ต.บ้านแปะ อ.จอมทอง จ.เชียงใหม่ (ปลอดจำนอง)
-พบว่ามีกรรมสิทธิ์ในที่ดินโฉนดเลขที่ 52425 ต.บ้านแปะ อ.จอมทอง จ.เชียงใหม่ (ปลอดจำนอง)
</v>
          </cell>
          <cell r="BZ1375" t="str">
            <v>พบ</v>
          </cell>
          <cell r="CC1375" t="str">
            <v>ปฏิยุทธ์</v>
          </cell>
        </row>
        <row r="1376">
          <cell r="B1376">
            <v>2876</v>
          </cell>
          <cell r="C1376">
            <v>2021</v>
          </cell>
          <cell r="D1376">
            <v>17</v>
          </cell>
          <cell r="E1376">
            <v>4</v>
          </cell>
          <cell r="F1376">
            <v>2568</v>
          </cell>
          <cell r="G1376">
            <v>800059504590</v>
          </cell>
          <cell r="H1376" t="str">
            <v>นาย</v>
          </cell>
          <cell r="I1376" t="str">
            <v>นิคม</v>
          </cell>
          <cell r="J1376" t="str">
            <v>มูลย่อง</v>
          </cell>
          <cell r="K1376" t="str">
            <v>3-5002-00067-52-4</v>
          </cell>
          <cell r="L1376" t="str">
            <v>จอมทอง</v>
          </cell>
          <cell r="M1376" t="str">
            <v>เชียงใหม่ 3</v>
          </cell>
          <cell r="N1376">
            <v>8</v>
          </cell>
          <cell r="O1376" t="str">
            <v>สินเชื่อพัฒนาองค์กรชุมชน(รายบุคคล)</v>
          </cell>
          <cell r="P1376" t="str">
            <v>1.บุคคลค้ำประกัน</v>
          </cell>
          <cell r="Q1376">
            <v>50152.07</v>
          </cell>
          <cell r="R1376">
            <v>17620.12</v>
          </cell>
          <cell r="S1376" t="str">
            <v>จังหวัดฮอด</v>
          </cell>
          <cell r="T1376" t="str">
            <v>ผบ.52</v>
          </cell>
          <cell r="U1376">
            <v>2567</v>
          </cell>
          <cell r="V1376" t="str">
            <v>ผบ.2</v>
          </cell>
          <cell r="W1376">
            <v>2568</v>
          </cell>
          <cell r="AA1376">
            <v>13</v>
          </cell>
          <cell r="AB1376">
            <v>1</v>
          </cell>
          <cell r="AC1376">
            <v>2568</v>
          </cell>
          <cell r="BB1376" t="str">
            <v>คำสั่งสืบทรัพย์ 17/4/2568 // รายงานผลสืบทรัพย์ 19/6/2568</v>
          </cell>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นายนิคม มูลย่อง</v>
          </cell>
          <cell r="BU1376">
            <v>888167010207</v>
          </cell>
          <cell r="BV1376" t="str">
            <v>1.นายนิคม มูลย่อง
2.นางเอื้องดอย มูลย่อง
3.นางสาวบุหลัน แก้วมา
4.นายสยาม เรือนคำงาม
5.นายนิรันตร์ คำภิละ
6.นางยอด คำภิละ
7.นางนิตยา ใจวงค์
8.นายเด่น แสนสุ</v>
          </cell>
          <cell r="BW1376" t="str">
            <v xml:space="preserve">จำเลยที่ 1
คู่สมรสจำเลยที่ 1
จำเลยที่ 2
คู่สมรสจำเลยที่ 2
จำเลยที่ 3
คู่สมรสจำเลยที่ 3
ทายาทโดยธรรมจำเลยที่ 4
จำเลยที่ 4
</v>
          </cell>
          <cell r="BX1376" t="str">
            <v>3-5002-00067-52-4
3-5002-00176-22-6
1-5002-00001-59-4
3-5002-00154-86-9
3-5012-00526-71-6
3-5002-00064-30-4
3-5002-00067-74-5
3-5002-00184-76-8</v>
          </cell>
          <cell r="BY1376" t="str">
            <v>-พบว่ามีกรรมสิทธิ์ในที่ดินโฉนดเลขที่ 50977 ต.บ้านแปะ อ.จอมทอง จ.เชียงใหม่ (ติดจำนอง)
-พบว่ามีกรรมสิทธิ์ในที่ดินโฉนดเลขที่ 53063 ต.บ้านแปะ อ.จอมทอง จ.เชียงใหม่ (ปลอดจำนอง)
-ไม่พบว่ามีกรรมสิทธิ์ในที่ดิน อ.จอมทอง จ.เชียงใหม่
-พบว่ามีกรรมสิทธิ์ในที่ดินโฉนดเลขที่ 50975 ต.บ้านแปะ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6707 ต.บ้านแปะ อ.จอมทอง จ.เชียงใหม่ (สินส่วนตัว)
-ไม่พบว่ามีกรรมสิทธิ์ในที่ดิน อ.จอมทอง จ.เชียงใหม่
-ไม่พบว่ามีกรรมสิทธิ์ในที่ดิน อ.จอมทอง จ.เชียงใหม่</v>
          </cell>
          <cell r="BZ1376" t="str">
            <v>พบ</v>
          </cell>
          <cell r="CC1376" t="str">
            <v>ปฏิยุทธ์</v>
          </cell>
        </row>
        <row r="1377">
          <cell r="B1377">
            <v>2877</v>
          </cell>
          <cell r="C1377">
            <v>2022</v>
          </cell>
          <cell r="D1377">
            <v>17</v>
          </cell>
          <cell r="E1377">
            <v>4</v>
          </cell>
          <cell r="F1377">
            <v>2568</v>
          </cell>
          <cell r="G1377">
            <v>800057685748</v>
          </cell>
          <cell r="H1377" t="str">
            <v>นาง</v>
          </cell>
          <cell r="I1377" t="str">
            <v>พรพิมล</v>
          </cell>
          <cell r="J1377" t="str">
            <v>ใจธรรมดี</v>
          </cell>
          <cell r="K1377" t="str">
            <v>3-5014-00320-13-5</v>
          </cell>
          <cell r="L1377" t="str">
            <v>จอมทอง</v>
          </cell>
          <cell r="M1377" t="str">
            <v>เชียงใหม่ 3</v>
          </cell>
          <cell r="N1377">
            <v>8</v>
          </cell>
          <cell r="O1377" t="str">
            <v>สินเชื่อพัฒนาองค์กรชุมชน(รายบุคคล)</v>
          </cell>
          <cell r="P1377" t="str">
            <v>1.บุคคลค้ำประกัน</v>
          </cell>
          <cell r="Q1377">
            <v>114587.18</v>
          </cell>
          <cell r="R1377">
            <v>36999.03</v>
          </cell>
          <cell r="S1377" t="str">
            <v>จังหวัดฮอด</v>
          </cell>
          <cell r="T1377" t="str">
            <v>ผบ.51</v>
          </cell>
          <cell r="U1377">
            <v>2567</v>
          </cell>
          <cell r="V1377" t="str">
            <v>ผบ.62</v>
          </cell>
          <cell r="W1377">
            <v>2567</v>
          </cell>
          <cell r="X1377">
            <v>16</v>
          </cell>
          <cell r="Y1377">
            <v>12</v>
          </cell>
          <cell r="Z1377">
            <v>2567</v>
          </cell>
          <cell r="BB1377" t="str">
            <v>คำสั่งสืบทรัพย์ 17/4/2568 // รายงานผลสืบทรัพย์ 19/6/2568</v>
          </cell>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นางพรพิมล ใจธรรมดี</v>
          </cell>
          <cell r="BU1377">
            <v>888167010206</v>
          </cell>
          <cell r="BV1377" t="str">
            <v>1.นางพรพิมล ใจธรรมดี
2.นายนิรันดร์ ใจธรรมดี
3.นางสาวสายฝน เป็งหมู
4.นายดวงดี เป็งหมู
5.นางอรจิรา เผือกผ่อง
6.นายวิชัย เผือกผ่อง
7.นายคำ คำปัน
8.นางพร คำปันหรือแก้วกูนา</v>
          </cell>
          <cell r="BW1377" t="str">
            <v xml:space="preserve">จำเลยที่ 1
คู่สมรสจำเลยที่ 1
จำเลยที่ 2
คู่สมรสจำเลยที่ 2
จำเลยที่ 3
คู่สมรสจำเลยที่ 3
ทายาทโดยธรรมจำเลยที่ 4
จำเลยที่ 4
</v>
          </cell>
          <cell r="BX1377" t="str">
            <v>3-5014-00320-13-5
3-5201-01514-24-7
3-5002-00135-23-6
3-5016-00191-77-1
3-5016-00167-91-8
3-5002-00140-26-4
3-5016-00633-68-3
3-5106-00633-72-1</v>
          </cell>
          <cell r="BY1377" t="str">
            <v>-พบว่ามีกรรมสิทธิ์ในที่ดินโฉนดเลขที่ 51684 ต.บ้านแปะ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77" t="str">
            <v>พบ</v>
          </cell>
          <cell r="CC1377" t="str">
            <v>ปฏิยุทธ์</v>
          </cell>
        </row>
        <row r="1378">
          <cell r="B1378">
            <v>2878</v>
          </cell>
          <cell r="C1378">
            <v>2023</v>
          </cell>
          <cell r="D1378">
            <v>17</v>
          </cell>
          <cell r="E1378">
            <v>4</v>
          </cell>
          <cell r="F1378">
            <v>2568</v>
          </cell>
          <cell r="G1378">
            <v>800060529214</v>
          </cell>
          <cell r="H1378" t="str">
            <v>นางสาว</v>
          </cell>
          <cell r="I1378" t="str">
            <v>อรวรรณ์</v>
          </cell>
          <cell r="J1378" t="str">
            <v>อัตมะ</v>
          </cell>
          <cell r="K1378" t="str">
            <v>3-5002-00610-12-1</v>
          </cell>
          <cell r="L1378" t="str">
            <v>จอมทอง</v>
          </cell>
          <cell r="M1378" t="str">
            <v>เชียงใหม่ 3</v>
          </cell>
          <cell r="N1378">
            <v>8</v>
          </cell>
          <cell r="O1378" t="str">
            <v>สินเชื่อพัฒนาองค์กรชุมชน(รายบุคคล)</v>
          </cell>
          <cell r="P1378" t="str">
            <v>1.บุคคลค้ำประกัน</v>
          </cell>
          <cell r="Q1378">
            <v>71101.649999999994</v>
          </cell>
          <cell r="R1378">
            <v>29044.85</v>
          </cell>
          <cell r="S1378" t="str">
            <v>จังหวัดฮอด</v>
          </cell>
          <cell r="T1378" t="str">
            <v>ผบ.58</v>
          </cell>
          <cell r="U1378">
            <v>2567</v>
          </cell>
          <cell r="V1378" t="str">
            <v>ผบ.68</v>
          </cell>
          <cell r="W1378">
            <v>2567</v>
          </cell>
          <cell r="AA1378">
            <v>16</v>
          </cell>
          <cell r="AB1378">
            <v>12</v>
          </cell>
          <cell r="AC1378">
            <v>2567</v>
          </cell>
          <cell r="BB1378" t="str">
            <v>คำสั่งสืบทรัพย์ 17/4/2568 // รายงานผลสืบทรัพย์ 19/6/2568</v>
          </cell>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นางสาวอรวรรณ์ อัตมะ</v>
          </cell>
          <cell r="BU1378">
            <v>888167010204</v>
          </cell>
          <cell r="BV1378" t="str">
            <v>1.นางสาวอรวรรณ์ อัตมะ
2.นายสุวัฒน์ กันสุยะ
3.นางสาวนันทพร หมดสังข์
4.นางสาวอาทิตย์ หมดสังข์
5.นายวิรัตน์ สกุลณี</v>
          </cell>
          <cell r="BW1378" t="str">
            <v>จำเลยที่ 1
คู่สมรสจำเลยที่ 1
จำเลยที่ 2
จำเลยที่ 3
คู่สมรสจำเลยที่ 3</v>
          </cell>
          <cell r="BX1378" t="str">
            <v>3-5002-00610-12-1
3-5106-00024-15-6
3-5017-00106-63-5
3-5017-00106-62-7
3-1703-00200-78-5</v>
          </cell>
          <cell r="BY1378" t="str">
            <v>-พบว่ามีกรรมสิทธิ์ในที่ดินโฉนดเลขที่ 49183 ต.สบเตี๊ยะ อ.จอมทอง จ.เชียงใหม่ (ปลอดจำนอง)
-พบว่ามีกรรมสิทธิ์ในที่ดินโฉนดเลขที่ 52083 ต.สบเตี๊ยะ อ.จอมทอง จ.เชียงใหม่ (ติดจำนอง)
-พบว่ามีกรรมสิทธิ์ในที่ดินน.ส.3 ก. เลขที่ 4830 ต.สบเตี๊ยะ อ.จอมทองจ.เชียงใหม่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78" t="str">
            <v>พบ</v>
          </cell>
          <cell r="CC1378" t="str">
            <v>ปฏิยุทธ์</v>
          </cell>
        </row>
        <row r="1379">
          <cell r="B1379">
            <v>2879</v>
          </cell>
          <cell r="C1379">
            <v>2024</v>
          </cell>
          <cell r="D1379">
            <v>17</v>
          </cell>
          <cell r="E1379">
            <v>4</v>
          </cell>
          <cell r="F1379">
            <v>2568</v>
          </cell>
          <cell r="G1379">
            <v>800059510308</v>
          </cell>
          <cell r="H1379" t="str">
            <v>นาง</v>
          </cell>
          <cell r="I1379" t="str">
            <v>ยุพินธ์</v>
          </cell>
          <cell r="J1379" t="str">
            <v>ติ๊บต่อเปี้ย</v>
          </cell>
          <cell r="K1379" t="str">
            <v>3-5002-00067-42-7</v>
          </cell>
          <cell r="L1379" t="str">
            <v>จอมทอง</v>
          </cell>
          <cell r="M1379" t="str">
            <v>เชียงใหม่ 3</v>
          </cell>
          <cell r="N1379">
            <v>8</v>
          </cell>
          <cell r="O1379" t="str">
            <v>สินเชื่อพัฒนาองค์กรชุมชน(รายบุคคล)</v>
          </cell>
          <cell r="P1379" t="str">
            <v>1.บุคคลค้ำประกัน</v>
          </cell>
          <cell r="Q1379">
            <v>75138.33</v>
          </cell>
          <cell r="R1379">
            <v>30931.23</v>
          </cell>
          <cell r="S1379" t="str">
            <v>จังหวัดฮอด</v>
          </cell>
          <cell r="T1379" t="str">
            <v>ผบ.57</v>
          </cell>
          <cell r="U1379">
            <v>2567</v>
          </cell>
          <cell r="V1379" t="str">
            <v>ผบ.67</v>
          </cell>
          <cell r="W1379">
            <v>2567</v>
          </cell>
          <cell r="AA1379">
            <v>16</v>
          </cell>
          <cell r="AB1379">
            <v>12</v>
          </cell>
          <cell r="AC1379">
            <v>2567</v>
          </cell>
          <cell r="BB1379" t="str">
            <v>คำสั่งสืบทรัพย์ 17/4/2568 // รายงานผลสืบทรัพย์ 19/6/2568</v>
          </cell>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นางยุพินธ์ ติ๊บต่อเปี้ย</v>
          </cell>
          <cell r="BU1379">
            <v>888167010203</v>
          </cell>
          <cell r="BV1379" t="str">
            <v>1.นางยุพิน ติ๊บต่อเปี้ย
2.นายพูนศักดิ์ ติ๊บต่อเปี้ย
3.นางฟองจันทร์ ชนะฟู
4.นางลำดวน ปวนปันใจ</v>
          </cell>
          <cell r="BW1379" t="str">
            <v>จำเลยที่ 1
คู่สมรสจำเลยที่ 1
จำเลยที่ 2
จำเลยที่ 3</v>
          </cell>
          <cell r="BX1379" t="str">
            <v>3-5002-00067-42-7
3-5002-00178-62-8
3-5002-00061-77-1
3-5002-00067-41-9</v>
          </cell>
          <cell r="BY1379" t="str">
            <v xml:space="preserve">-พบว่ามีกรรมสิทธิ์ในที่ดินโฉนดเลขที่ 21317 ต.บ้านแปะ อ.จอมทอง จ.เชียงใหม่ (ปลอดจำนอง)
-ไม่พบว่ามีกรรมสิทธิ์ในที่ดิน อ.จอมทอง จ.เชียงใหม่
-พบว่ามีกรรมสิทธิ์ในที่ดินโฉนดเลขที่ 44041 ต.บ้านแปะ อ.จอมทอง จ.เชียงใหม่ (ติดจำนอง)
-พบว่ามีกรรมสิทธิ์ในที่ดินโฉนดเลขที่ 21317 ต.บ้านแปะ อ.จอมทอง จ.เชียงใหม่ (ปลอดจำนอง)
-พบว่ามีกรรมสิทธิ์ในที่ดินโฉนดเลขที่ 6295 ต.บ้านแปะ อ.จอมทอง จ.เชียงใหม่ (ปลอดจำนอง)
</v>
          </cell>
          <cell r="BZ1379" t="str">
            <v>พบ</v>
          </cell>
          <cell r="CC1379" t="str">
            <v>ปฏิยุทธ์</v>
          </cell>
        </row>
        <row r="1380">
          <cell r="B1380">
            <v>2880</v>
          </cell>
          <cell r="C1380">
            <v>2025</v>
          </cell>
          <cell r="D1380">
            <v>17</v>
          </cell>
          <cell r="E1380">
            <v>4</v>
          </cell>
          <cell r="F1380">
            <v>2568</v>
          </cell>
          <cell r="G1380">
            <v>800058501472</v>
          </cell>
          <cell r="H1380" t="str">
            <v>นาง</v>
          </cell>
          <cell r="I1380" t="str">
            <v xml:space="preserve">ภริดาหรือณภัสชนันท์ </v>
          </cell>
          <cell r="J1380" t="str">
            <v>อ๊อดต่อกัน</v>
          </cell>
          <cell r="K1380" t="str">
            <v>3-5002-00847-97-0</v>
          </cell>
          <cell r="L1380" t="str">
            <v>จอมทอง</v>
          </cell>
          <cell r="M1380" t="str">
            <v>เชียงใหม่ 3</v>
          </cell>
          <cell r="N1380">
            <v>8</v>
          </cell>
          <cell r="O1380" t="str">
            <v>สินเชื่อพัฒนาองค์กรชุมชน(รายบุคคล)</v>
          </cell>
          <cell r="P1380" t="str">
            <v>1.บุคคลค้ำประกัน</v>
          </cell>
          <cell r="Q1380">
            <v>119977.51</v>
          </cell>
          <cell r="R1380">
            <v>62826.76</v>
          </cell>
          <cell r="S1380" t="str">
            <v>จังหวัดฮอด</v>
          </cell>
          <cell r="T1380" t="str">
            <v>ผบ.56</v>
          </cell>
          <cell r="U1380">
            <v>2567</v>
          </cell>
          <cell r="V1380" t="str">
            <v>ผบ.66</v>
          </cell>
          <cell r="W1380">
            <v>2567</v>
          </cell>
          <cell r="AA1380">
            <v>16</v>
          </cell>
          <cell r="AB1380">
            <v>12</v>
          </cell>
          <cell r="AC1380">
            <v>2567</v>
          </cell>
          <cell r="BB1380" t="str">
            <v>คำสั่งสืบทรัพย์ 17/4/2568 // รายงานผลสืบทรัพย์ 19/6/2568</v>
          </cell>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นางภริดาหรือณภัสชนันท์  อ๊อดต่อกัน</v>
          </cell>
          <cell r="BU1380">
            <v>888167010202</v>
          </cell>
          <cell r="BV1380" t="str">
            <v>1.นางสาวภริดาหรือณภัสชนัญท์ อ๊อดต่อกัน
2.นายณรงค์ อ๊อดต่อกัน
3.นางสาวกิ่งดาว เขียวกันยะ
4.นางนันทวัน ทันวัน
5.นายอาทิตย์ ทันวัน</v>
          </cell>
          <cell r="BW1380" t="str">
            <v>จำเลยที่ 1
คู่สมรสจำเลยที่ 1
จำเลยที่ 2
จำเลยที่ 3
คู่สมรสจำเลยที่ 3</v>
          </cell>
          <cell r="BX1380" t="str">
            <v>3-5002-00847-97-0
3-5002-00849-04-2
1-5002-00005-14-0
3-5002-00849-07-7
3-5002-00842-93-5</v>
          </cell>
          <cell r="BY1380" t="str">
            <v>-ไม่พบว่ามีกรรมสิทธิ์ในที่ดิน อ.จอมทอง จ.เชียงใหม่
-พบว่ามีกรรมสิทธิ์ในที่ดินโฉนดเลขที่ 51740 ต.บ้านแปะ อ.จอมทอง จ.เชียงใหม่ (ห้ามโอนสิบปี)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80" t="str">
            <v>พบ</v>
          </cell>
          <cell r="CC1380" t="str">
            <v>ปฏิยุทธ์</v>
          </cell>
        </row>
        <row r="1381">
          <cell r="B1381">
            <v>2881</v>
          </cell>
          <cell r="C1381">
            <v>2026</v>
          </cell>
          <cell r="D1381">
            <v>28</v>
          </cell>
          <cell r="E1381">
            <v>4</v>
          </cell>
          <cell r="F1381">
            <v>2568</v>
          </cell>
          <cell r="G1381" t="str">
            <v>800091927049,  80007877601</v>
          </cell>
          <cell r="H1381" t="str">
            <v>นาย</v>
          </cell>
          <cell r="I1381" t="str">
            <v xml:space="preserve">ทศพล  </v>
          </cell>
          <cell r="J1381" t="str">
            <v>เข็มหนู</v>
          </cell>
          <cell r="K1381" t="str">
            <v>1-1018-00524-35-5</v>
          </cell>
          <cell r="L1381" t="str">
            <v>เซ็นทรัลเฟสติวัล เชียงใหม่</v>
          </cell>
          <cell r="M1381" t="str">
            <v>เชียงใหม่ 1</v>
          </cell>
          <cell r="N1381">
            <v>8</v>
          </cell>
          <cell r="O1381" t="str">
            <v>สินเชื่อธนาคารประชาชน</v>
          </cell>
          <cell r="P1381" t="str">
            <v>1.บุคคลค้ำประกัน</v>
          </cell>
          <cell r="Q1381">
            <v>125729</v>
          </cell>
          <cell r="R1381">
            <v>43469.43</v>
          </cell>
          <cell r="S1381" t="str">
            <v>แขวงเชียงใหม่</v>
          </cell>
          <cell r="T1381" t="str">
            <v>ผบE373</v>
          </cell>
          <cell r="U1381">
            <v>2566</v>
          </cell>
          <cell r="V1381" t="str">
            <v>ผบE3633</v>
          </cell>
          <cell r="W1381">
            <v>2566</v>
          </cell>
          <cell r="AA1381">
            <v>23</v>
          </cell>
          <cell r="AB1381">
            <v>5</v>
          </cell>
          <cell r="AC1381">
            <v>2566</v>
          </cell>
          <cell r="BB1381" t="str">
            <v>คำสั่งสืบทรัพย์ 28/4/2568</v>
          </cell>
          <cell r="BC1381" t="str">
            <v/>
          </cell>
          <cell r="BD1381" t="str">
            <v/>
          </cell>
          <cell r="BE1381" t="str">
            <v/>
          </cell>
          <cell r="BF1381" t="str">
            <v/>
          </cell>
          <cell r="BG1381" t="str">
            <v/>
          </cell>
          <cell r="BH1381" t="str">
            <v/>
          </cell>
          <cell r="BI1381" t="str">
            <v/>
          </cell>
          <cell r="BJ1381" t="str">
            <v/>
          </cell>
          <cell r="BK1381" t="str">
            <v/>
          </cell>
          <cell r="BL1381" t="str">
            <v/>
          </cell>
          <cell r="BM1381" t="str">
            <v/>
          </cell>
          <cell r="BN1381" t="str">
            <v/>
          </cell>
          <cell r="BO1381" t="str">
            <v/>
          </cell>
          <cell r="BP1381" t="str">
            <v/>
          </cell>
          <cell r="BQ1381" t="str">
            <v/>
          </cell>
          <cell r="BR1381" t="str">
            <v/>
          </cell>
          <cell r="BS1381" t="str">
            <v/>
          </cell>
          <cell r="BT1381" t="str">
            <v>นายทศพล   เข็มหนู</v>
          </cell>
          <cell r="BU1381">
            <v>883165010265</v>
          </cell>
          <cell r="BV1381" t="str">
            <v>1.นายทศพล เข็มหนู
2.นางสาวจิราภา เป็งคำ
3.นายอิทธิวัฒน์ หน่อเนตร
4.นางสาวทิพย์นารี ทะนะ
5.นายชนะศักดิ์ กอบวิชาการ</v>
          </cell>
          <cell r="BW1381" t="str">
            <v>จำเลยที่ 1
คู่สมรสจำเลยที่ 1
จำเลยที่ 2
คู่สมรสจำเลยที่ 2
จำเลยที่ 3</v>
          </cell>
          <cell r="BX1381" t="str">
            <v xml:space="preserve">1-1018-00524-35-5
1-5104-00168-88-3
3-5106-00703-13-4
1-5804-00113-88-4
1-5099-70041-99-5
</v>
          </cell>
          <cell r="BY1381"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32226 ต.แม่คือ อ.ดอยสะเก็ด จ.เชียงใหม่ (สินสมรส)
-พบว่ามีกรรมสิทธิ์ในที่ดินโฉนดเลขที่ 32236 ต.แม่คือ อ.ดอยสะเก็ด จ.เชียงใหม่ (สินสมรส)
-ไม่พบว่ามีกรรมสิทธิ์ในที่ดิน อ.ลี้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92478 ต.ต้นเปา อ.สันกำแพง จ.เชียงใหม่ (สินส่วนตัว)
-ไม่พบว่ามีกรรมสิทธิ์ในที่ดิน อ.เมืองเชียงใหม่ จ.เชียงใหม่
-พบว่ามีกรรมสิทธิ์ในที่ดินโฉนดเลขที่ 47864 ต.สันนาเม็ง อ.สันทราย จ.เชียงใหม่ (ติดจำนอง)</v>
          </cell>
          <cell r="BZ1381" t="str">
            <v>พบ</v>
          </cell>
          <cell r="CC1381" t="str">
            <v>ปฏิยุทธ์</v>
          </cell>
        </row>
        <row r="1382">
          <cell r="B1382">
            <v>2882</v>
          </cell>
          <cell r="C1382">
            <v>2027</v>
          </cell>
          <cell r="D1382">
            <v>29</v>
          </cell>
          <cell r="E1382">
            <v>4</v>
          </cell>
          <cell r="F1382">
            <v>2568</v>
          </cell>
          <cell r="G1382">
            <v>800040620935</v>
          </cell>
          <cell r="H1382" t="str">
            <v>นาย</v>
          </cell>
          <cell r="I1382" t="str">
            <v>ภัคดลรัตน์</v>
          </cell>
          <cell r="J1382" t="str">
            <v>พรมคำ</v>
          </cell>
          <cell r="K1382" t="str">
            <v>1-5099-00243-15-7</v>
          </cell>
          <cell r="L1382" t="str">
            <v>เซ็นทรัลแอร์พอร์ตพลาซ่าเชียงใหม่</v>
          </cell>
          <cell r="M1382" t="str">
            <v>เชียงใหม่ 1</v>
          </cell>
          <cell r="N1382">
            <v>8</v>
          </cell>
          <cell r="O1382" t="str">
            <v>สินเชื่อห้องแถว</v>
          </cell>
          <cell r="P1382" t="str">
            <v>1.บุคคลค้ำประกัน</v>
          </cell>
          <cell r="Q1382">
            <v>240281.1</v>
          </cell>
          <cell r="R1382">
            <v>48917.91</v>
          </cell>
          <cell r="S1382" t="str">
            <v>แขวงเชียงใหม่</v>
          </cell>
          <cell r="T1382" t="str">
            <v>ผบE9773</v>
          </cell>
          <cell r="U1382">
            <v>2567</v>
          </cell>
          <cell r="V1382" t="str">
            <v>ผบE130</v>
          </cell>
          <cell r="W1382">
            <v>2568</v>
          </cell>
          <cell r="AA1382">
            <v>13</v>
          </cell>
          <cell r="AB1382">
            <v>1</v>
          </cell>
          <cell r="AC1382">
            <v>2568</v>
          </cell>
          <cell r="BB1382" t="str">
            <v>คำสั่งสืบทรัพย์ 29/4/2568</v>
          </cell>
          <cell r="BM1382" t="str">
            <v/>
          </cell>
          <cell r="BN1382" t="str">
            <v/>
          </cell>
          <cell r="BO1382" t="str">
            <v/>
          </cell>
          <cell r="BP1382" t="str">
            <v/>
          </cell>
          <cell r="BQ1382" t="str">
            <v/>
          </cell>
          <cell r="BR1382" t="str">
            <v/>
          </cell>
          <cell r="BS1382" t="str">
            <v/>
          </cell>
          <cell r="BT1382" t="str">
            <v>นายภัคดลรัตน์ พรมคำ</v>
          </cell>
          <cell r="BU1382">
            <v>0</v>
          </cell>
        </row>
        <row r="1383">
          <cell r="B1383">
            <v>2883</v>
          </cell>
          <cell r="C1383">
            <v>2028</v>
          </cell>
          <cell r="D1383">
            <v>19</v>
          </cell>
          <cell r="E1383">
            <v>5</v>
          </cell>
          <cell r="F1383">
            <v>2568</v>
          </cell>
          <cell r="G1383">
            <v>800036225558</v>
          </cell>
          <cell r="H1383" t="str">
            <v>นางสาว</v>
          </cell>
          <cell r="I1383" t="str">
            <v xml:space="preserve">ภคควรรณหรือทรงภรณ์ </v>
          </cell>
          <cell r="J1383" t="str">
            <v>ธิมะโน</v>
          </cell>
          <cell r="K1383" t="str">
            <v>1-5099-00502-31-4</v>
          </cell>
          <cell r="L1383" t="str">
            <v>มหาวิทยาลัยเชียงใหม่</v>
          </cell>
          <cell r="M1383" t="str">
            <v>เชียงใหม่ 2</v>
          </cell>
          <cell r="N1383">
            <v>8</v>
          </cell>
          <cell r="Q1383">
            <v>599985.97</v>
          </cell>
          <cell r="R1383">
            <v>95999.55</v>
          </cell>
          <cell r="S1383" t="str">
            <v>จังหวัดเชียงใหม่</v>
          </cell>
          <cell r="T1383" t="str">
            <v>ผบ1253</v>
          </cell>
          <cell r="U1383">
            <v>2563</v>
          </cell>
          <cell r="V1383" t="str">
            <v>ผบ2165</v>
          </cell>
          <cell r="W1383">
            <v>2563</v>
          </cell>
          <cell r="AA1383">
            <v>2</v>
          </cell>
          <cell r="AB1383">
            <v>9</v>
          </cell>
          <cell r="AC1383">
            <v>2563</v>
          </cell>
          <cell r="BB1383" t="str">
            <v>คำสั่งสืบทรัพย์ 19/5/2568</v>
          </cell>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นางสาวภคควรรณหรือทรงภรณ์  ธิมะโน</v>
          </cell>
          <cell r="BU1383">
            <v>0</v>
          </cell>
          <cell r="BV1383" t="str">
            <v>1.นางสาวภควรรณหรือทรงภรณ์ ธิมะโน
2.นางสาวสุปราณี อินตาคำ</v>
          </cell>
          <cell r="BW1383" t="str">
            <v>จำเลยที่ 1
จำเลยที่ 2</v>
          </cell>
          <cell r="BX1383" t="str">
            <v>1-5099-00502-31-4
1-1018-00003-34-7</v>
          </cell>
          <cell r="BY1383" t="str">
            <v>-ไม่พบว่ามีกรรมสิทธิ์ในที่ดิน อ.เมืองเชียงใหม่ จ.เชียงใหม่
-ไม่พบว่ามีกรรมสิทธิ์ในที่ดิน อ.สามพราน จ.นครปฐม
-พบว่ามีกรรมสิทธิ์ในที่ดินห้องชุด 261/8 ชั้นที่ 2 ทะเบียนอาคารชุดเลขที่ 5/2560 ชื่ออาคารวันพลัส คอนโด นายน์ทีน อาคารที่ 1 ต.ช้างคลาน 
อ.เมืองเชียงใหม่ จ.เชียงใหม่ (ติดจำนอง)
-พบว่ามีกรรมสิทธิ์ในที่ดินโฉนดเลขที่ 14634 ต.อุโมงค์ อ.เมืองลำพูน จ.ลำพูน (ติดจำนอง)</v>
          </cell>
          <cell r="BZ1383" t="str">
            <v>พบ</v>
          </cell>
          <cell r="CC1383" t="str">
            <v>ปฏิยุทธ์</v>
          </cell>
        </row>
        <row r="1384">
          <cell r="B1384">
            <v>2884</v>
          </cell>
          <cell r="C1384">
            <v>2029</v>
          </cell>
          <cell r="D1384">
            <v>29</v>
          </cell>
          <cell r="E1384">
            <v>5</v>
          </cell>
          <cell r="F1384">
            <v>2568</v>
          </cell>
          <cell r="G1384">
            <v>800057510838</v>
          </cell>
          <cell r="H1384" t="str">
            <v>นาย</v>
          </cell>
          <cell r="I1384" t="str">
            <v>ชยุต</v>
          </cell>
          <cell r="J1384" t="str">
            <v>วังทูลย์</v>
          </cell>
          <cell r="K1384" t="str">
            <v>1-5099-01088-37-6</v>
          </cell>
          <cell r="L1384" t="str">
            <v>แม่แตง</v>
          </cell>
          <cell r="M1384" t="str">
            <v>เชียงใหม่ 2</v>
          </cell>
          <cell r="N1384">
            <v>8</v>
          </cell>
          <cell r="O1384" t="str">
            <v>สินเชื่อพัฒนาองค์กรชุมชน (รายบุคคล)</v>
          </cell>
          <cell r="P1384" t="str">
            <v>1.บุคคลค้ำประกัน</v>
          </cell>
          <cell r="Q1384">
            <v>149853.54999999999</v>
          </cell>
          <cell r="R1384">
            <v>58098.47</v>
          </cell>
          <cell r="S1384" t="str">
            <v>แขวงเชียงดาว</v>
          </cell>
          <cell r="T1384" t="str">
            <v>ผบE1163</v>
          </cell>
          <cell r="U1384">
            <v>2566</v>
          </cell>
          <cell r="V1384" t="str">
            <v xml:space="preserve">	ผบE1129</v>
          </cell>
          <cell r="W1384">
            <v>2566</v>
          </cell>
          <cell r="X1384">
            <v>13</v>
          </cell>
          <cell r="Y1384">
            <v>11</v>
          </cell>
          <cell r="Z1384">
            <v>2566</v>
          </cell>
          <cell r="BB1384" t="str">
            <v>คำสั่งสืบทรัพย์29/5/2568</v>
          </cell>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นายชยุต วังทูลย์</v>
          </cell>
          <cell r="BU1384">
            <v>883266010406</v>
          </cell>
        </row>
        <row r="1385">
          <cell r="B1385">
            <v>2885</v>
          </cell>
          <cell r="C1385">
            <v>2030</v>
          </cell>
          <cell r="D1385">
            <v>23</v>
          </cell>
          <cell r="E1385">
            <v>5</v>
          </cell>
          <cell r="F1385">
            <v>2568</v>
          </cell>
          <cell r="G1385">
            <v>800353001947</v>
          </cell>
          <cell r="H1385" t="str">
            <v>นาง</v>
          </cell>
          <cell r="I1385" t="str">
            <v>สุวิมล</v>
          </cell>
          <cell r="J1385" t="str">
            <v>จิตต์กาวิน</v>
          </cell>
          <cell r="K1385" t="str">
            <v>3-1201-01469-09-1</v>
          </cell>
          <cell r="L1385" t="str">
            <v>เชียงใหม่</v>
          </cell>
          <cell r="M1385" t="str">
            <v>เชียงใหม่ 1</v>
          </cell>
          <cell r="N1385">
            <v>8</v>
          </cell>
          <cell r="O1385" t="str">
            <v>สินเชื่อสวัสดิการ</v>
          </cell>
          <cell r="P1385" t="str">
            <v>1.บุคคลค้ำประกัน</v>
          </cell>
          <cell r="Q1385">
            <v>1106784.19</v>
          </cell>
          <cell r="R1385">
            <v>197275.64</v>
          </cell>
          <cell r="S1385" t="str">
            <v>จังหวัดเชียงใหม่</v>
          </cell>
          <cell r="T1385" t="str">
            <v>ผบ.2975</v>
          </cell>
          <cell r="U1385">
            <v>2559</v>
          </cell>
          <cell r="V1385" t="str">
            <v>ผบ.121</v>
          </cell>
          <cell r="W1385">
            <v>2560</v>
          </cell>
          <cell r="AA1385">
            <v>30</v>
          </cell>
          <cell r="AB1385">
            <v>1</v>
          </cell>
          <cell r="AC1385">
            <v>2560</v>
          </cell>
          <cell r="BB1385" t="str">
            <v>คำสั่งสืบทรัพย์ 23/5/2568</v>
          </cell>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นางสุวิมล จิตต์กาวิน</v>
          </cell>
          <cell r="BU1385">
            <v>0</v>
          </cell>
        </row>
        <row r="1386">
          <cell r="B1386">
            <v>2886</v>
          </cell>
          <cell r="C1386">
            <v>2031</v>
          </cell>
          <cell r="D1386">
            <v>20</v>
          </cell>
          <cell r="E1386">
            <v>5</v>
          </cell>
          <cell r="F1386">
            <v>2568</v>
          </cell>
          <cell r="G1386">
            <v>800030138088</v>
          </cell>
          <cell r="H1386" t="str">
            <v>นางสาว</v>
          </cell>
          <cell r="I1386" t="str">
            <v>นิตยา</v>
          </cell>
          <cell r="J1386" t="str">
            <v>ปั้นทิม</v>
          </cell>
          <cell r="K1386" t="str">
            <v>3-5015-00421-09-0</v>
          </cell>
          <cell r="L1386" t="str">
            <v>หางดง</v>
          </cell>
          <cell r="M1386" t="str">
            <v>เชียงใหม่ 3</v>
          </cell>
          <cell r="N1386">
            <v>8</v>
          </cell>
          <cell r="O1386" t="str">
            <v>สินเชื่อสวัสดิการ</v>
          </cell>
          <cell r="P1386" t="str">
            <v>1.บุคคลค้ำประกัน</v>
          </cell>
          <cell r="Q1386">
            <v>883804.52</v>
          </cell>
          <cell r="R1386">
            <v>373194.71</v>
          </cell>
          <cell r="S1386" t="str">
            <v>จังหวัดเชียงใหม่</v>
          </cell>
          <cell r="T1386" t="str">
            <v>ผบE2708</v>
          </cell>
          <cell r="U1386">
            <v>2567</v>
          </cell>
          <cell r="V1386" t="str">
            <v>ผบE235</v>
          </cell>
          <cell r="W1386">
            <v>2568</v>
          </cell>
          <cell r="AA1386">
            <v>30</v>
          </cell>
          <cell r="AB1386">
            <v>1</v>
          </cell>
          <cell r="AC1386">
            <v>2568</v>
          </cell>
          <cell r="BB1386" t="str">
            <v>คำสั่งสืบทรัพย์ 20/5/2568</v>
          </cell>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นางสาวนิตยา ปั้นทิม</v>
          </cell>
          <cell r="BU1386">
            <v>0</v>
          </cell>
        </row>
        <row r="1387">
          <cell r="B1387">
            <v>2887</v>
          </cell>
          <cell r="C1387">
            <v>2032</v>
          </cell>
          <cell r="D1387">
            <v>20</v>
          </cell>
          <cell r="E1387">
            <v>5</v>
          </cell>
          <cell r="F1387">
            <v>2568</v>
          </cell>
          <cell r="G1387">
            <v>800096345908</v>
          </cell>
          <cell r="H1387" t="str">
            <v>นาย</v>
          </cell>
          <cell r="I1387" t="str">
            <v>สองแก้ว</v>
          </cell>
          <cell r="J1387" t="str">
            <v>ปิกแก้ว</v>
          </cell>
          <cell r="K1387" t="str">
            <v>5-5017-00017-63-9</v>
          </cell>
          <cell r="L1387" t="str">
            <v>ดอยเต่า</v>
          </cell>
          <cell r="M1387" t="str">
            <v>เชียงใหม่ 3</v>
          </cell>
          <cell r="N1387">
            <v>8</v>
          </cell>
          <cell r="O1387" t="str">
            <v>สินเชื่อพัฒนาองค์กรชุมชน</v>
          </cell>
          <cell r="P1387" t="str">
            <v>1.บุคคลค้ำประกัน</v>
          </cell>
          <cell r="Q1387">
            <v>42348.08</v>
          </cell>
          <cell r="R1387">
            <v>13515.6</v>
          </cell>
          <cell r="S1387" t="str">
            <v>จังหวัดฮอด</v>
          </cell>
          <cell r="T1387" t="str">
            <v>ผบE129</v>
          </cell>
          <cell r="U1387">
            <v>2568</v>
          </cell>
          <cell r="V1387" t="str">
            <v>ผบE337</v>
          </cell>
          <cell r="W1387">
            <v>2568</v>
          </cell>
          <cell r="X1387">
            <v>9</v>
          </cell>
          <cell r="Y1387">
            <v>4</v>
          </cell>
          <cell r="Z1387">
            <v>2568</v>
          </cell>
          <cell r="BB1387" t="str">
            <v>คำสั่งสืบทรัพย์ 20/5/2568</v>
          </cell>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นายสองแก้ว ปิกแก้ว</v>
          </cell>
          <cell r="BU1387">
            <v>0</v>
          </cell>
        </row>
        <row r="1388">
          <cell r="B1388">
            <v>2888</v>
          </cell>
          <cell r="C1388">
            <v>2033</v>
          </cell>
          <cell r="D1388">
            <v>20</v>
          </cell>
          <cell r="E1388">
            <v>5</v>
          </cell>
          <cell r="F1388">
            <v>2568</v>
          </cell>
          <cell r="G1388">
            <v>800062188472</v>
          </cell>
          <cell r="H1388" t="str">
            <v>นางสาว</v>
          </cell>
          <cell r="I1388" t="str">
            <v>แพรวนภา</v>
          </cell>
          <cell r="J1388" t="str">
            <v>ภิระตา</v>
          </cell>
          <cell r="K1388" t="str">
            <v>3-5013-00337-65-6</v>
          </cell>
          <cell r="L1388" t="str">
            <v>สันกำแพง</v>
          </cell>
          <cell r="M1388" t="str">
            <v>เชียงใหม่ 3</v>
          </cell>
          <cell r="N1388">
            <v>8</v>
          </cell>
          <cell r="O1388" t="str">
            <v>สินเชื่อธนาคารประชาชน</v>
          </cell>
          <cell r="P1388" t="str">
            <v>1.บุคคลค้ำประกัน</v>
          </cell>
          <cell r="Q1388">
            <v>46188</v>
          </cell>
          <cell r="R1388">
            <v>17214.169999999998</v>
          </cell>
          <cell r="S1388" t="str">
            <v>แขวงเชียงใหม่</v>
          </cell>
          <cell r="T1388" t="str">
            <v>ผบE624</v>
          </cell>
          <cell r="U1388">
            <v>2568</v>
          </cell>
          <cell r="V1388" t="str">
            <v>ผบE3786</v>
          </cell>
          <cell r="W1388">
            <v>2568</v>
          </cell>
          <cell r="X1388">
            <v>28</v>
          </cell>
          <cell r="Y1388">
            <v>4</v>
          </cell>
          <cell r="Z1388">
            <v>2568</v>
          </cell>
          <cell r="BB1388" t="str">
            <v>คำสั่งสืบทรัพย์ 20/5/2568</v>
          </cell>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นางสาวแพรวนภา ภิระตา</v>
          </cell>
          <cell r="BU1388">
            <v>0</v>
          </cell>
        </row>
        <row r="1389">
          <cell r="B1389">
            <v>2889</v>
          </cell>
          <cell r="C1389">
            <v>2034</v>
          </cell>
          <cell r="D1389">
            <v>20</v>
          </cell>
          <cell r="E1389">
            <v>5</v>
          </cell>
          <cell r="F1389">
            <v>2568</v>
          </cell>
          <cell r="G1389">
            <v>863090895880</v>
          </cell>
          <cell r="H1389" t="str">
            <v>นาง</v>
          </cell>
          <cell r="I1389" t="str">
            <v>จันทร์ฉาย</v>
          </cell>
          <cell r="J1389" t="str">
            <v>ประกอบสุข</v>
          </cell>
          <cell r="K1389" t="str">
            <v>3-5012-00905-19-9</v>
          </cell>
          <cell r="L1389" t="str">
            <v>แม่วาง</v>
          </cell>
          <cell r="M1389" t="str">
            <v>เชียงใหม่ 3</v>
          </cell>
          <cell r="N1389">
            <v>8</v>
          </cell>
          <cell r="O1389" t="str">
            <v>สินเชื่อธนาคารประชาชนเพื่อผู้มีบัตรสวัสดิการแห่งรัฐ (PSA)</v>
          </cell>
          <cell r="P1389" t="str">
            <v>4.ไม่มีหลักประกัน</v>
          </cell>
          <cell r="Q1389">
            <v>49351.55</v>
          </cell>
          <cell r="R1389">
            <v>3526.19</v>
          </cell>
          <cell r="S1389" t="str">
            <v>แขวงเชียงใหม่</v>
          </cell>
          <cell r="T1389" t="str">
            <v>ผบE615</v>
          </cell>
          <cell r="U1389">
            <v>2568</v>
          </cell>
          <cell r="AA1389">
            <v>28</v>
          </cell>
          <cell r="AB1389">
            <v>4</v>
          </cell>
          <cell r="AC1389">
            <v>2568</v>
          </cell>
          <cell r="BB1389" t="str">
            <v>คำสั่งสืบทรัพย์ 20/5/2568</v>
          </cell>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นางจันทร์ฉาย ประกอบสุข</v>
          </cell>
          <cell r="BU1389">
            <v>0</v>
          </cell>
        </row>
        <row r="1390">
          <cell r="B1390">
            <v>2891</v>
          </cell>
          <cell r="C1390">
            <v>2036</v>
          </cell>
          <cell r="D1390">
            <v>30</v>
          </cell>
          <cell r="E1390">
            <v>5</v>
          </cell>
          <cell r="F1390">
            <v>2568</v>
          </cell>
          <cell r="H1390" t="str">
            <v>นางสาว</v>
          </cell>
          <cell r="I1390" t="str">
            <v xml:space="preserve">นภาพร  </v>
          </cell>
          <cell r="J1390" t="str">
            <v>จิวรรจนะโรดม</v>
          </cell>
          <cell r="K1390" t="str">
            <v>3-5014-00369-22-3</v>
          </cell>
          <cell r="L1390" t="str">
            <v>เชียงใหม่</v>
          </cell>
          <cell r="M1390" t="str">
            <v>เชียงใหม่ 1</v>
          </cell>
          <cell r="N1390">
            <v>8</v>
          </cell>
          <cell r="P1390" t="str">
            <v>1.บุคคลค้ำประกัน</v>
          </cell>
          <cell r="Q1390">
            <v>953540.81</v>
          </cell>
          <cell r="R1390">
            <v>152079.96</v>
          </cell>
          <cell r="S1390" t="str">
            <v>จังหวัดเชียงใหม่</v>
          </cell>
          <cell r="T1390" t="str">
            <v>ผบ.1924</v>
          </cell>
          <cell r="U1390">
            <v>2558</v>
          </cell>
          <cell r="V1390" t="str">
            <v>ผบ2395</v>
          </cell>
          <cell r="W1390">
            <v>2558</v>
          </cell>
          <cell r="AA1390">
            <v>23</v>
          </cell>
          <cell r="AB1390">
            <v>11</v>
          </cell>
          <cell r="AC1390">
            <v>2558</v>
          </cell>
          <cell r="BB1390" t="str">
            <v>คำสั่งเฉลี่ยทรัพย์ 13/5/2568 // สืบทรัพย์ก่อนเฉลี่ย</v>
          </cell>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นางสาวนภาพร   จิวรรจนะโรดม</v>
          </cell>
          <cell r="BU1390">
            <v>0</v>
          </cell>
        </row>
        <row r="1391">
          <cell r="B1391">
            <v>2892</v>
          </cell>
          <cell r="C1391">
            <v>2037</v>
          </cell>
          <cell r="D1391">
            <v>12</v>
          </cell>
          <cell r="E1391">
            <v>6</v>
          </cell>
          <cell r="F1391">
            <v>2568</v>
          </cell>
          <cell r="G1391">
            <v>806752015321</v>
          </cell>
          <cell r="H1391" t="str">
            <v>นาย</v>
          </cell>
          <cell r="I1391" t="str">
            <v>บุญเกียรติ</v>
          </cell>
          <cell r="J1391" t="str">
            <v>นันตา</v>
          </cell>
          <cell r="K1391" t="str">
            <v>3-5010-00111-32-6</v>
          </cell>
          <cell r="L1391" t="str">
            <v>แม่อาย</v>
          </cell>
          <cell r="M1391" t="str">
            <v>เชียงใหม่ 2</v>
          </cell>
          <cell r="N1391">
            <v>8</v>
          </cell>
          <cell r="O1391" t="str">
            <v>สินเชื่อเพื่อพัฒนากลุ่มอาชีพ</v>
          </cell>
          <cell r="P1391" t="str">
            <v>1.บุคคลค้ำประกัน</v>
          </cell>
          <cell r="Q1391">
            <v>180475.53</v>
          </cell>
          <cell r="R1391">
            <v>34472.36</v>
          </cell>
          <cell r="S1391" t="str">
            <v>จังหวัดฝาง</v>
          </cell>
          <cell r="T1391" t="str">
            <v>ผบ.48</v>
          </cell>
          <cell r="U1391">
            <v>2567</v>
          </cell>
          <cell r="V1391" t="str">
            <v>ผบ.52</v>
          </cell>
          <cell r="W1391">
            <v>2567</v>
          </cell>
          <cell r="X1391">
            <v>19</v>
          </cell>
          <cell r="Y1391">
            <v>11</v>
          </cell>
          <cell r="Z1391">
            <v>2567</v>
          </cell>
          <cell r="BB1391" t="str">
            <v>คำสั่งสืบทรัพย์ 12/6/2568</v>
          </cell>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นายบุญเกียรติ นันตา</v>
          </cell>
          <cell r="BU1391">
            <v>883267010331</v>
          </cell>
        </row>
        <row r="1392">
          <cell r="B1392">
            <v>2893</v>
          </cell>
          <cell r="C1392">
            <v>2038</v>
          </cell>
          <cell r="D1392">
            <v>12</v>
          </cell>
          <cell r="E1392">
            <v>6</v>
          </cell>
          <cell r="F1392">
            <v>2568</v>
          </cell>
          <cell r="G1392">
            <v>806752015354</v>
          </cell>
          <cell r="H1392" t="str">
            <v>นาย</v>
          </cell>
          <cell r="I1392" t="str">
            <v>สมนึก</v>
          </cell>
          <cell r="J1392" t="str">
            <v>ปันวงค์ยอง</v>
          </cell>
          <cell r="K1392" t="str">
            <v>3-5010-00177-32-7</v>
          </cell>
          <cell r="L1392" t="str">
            <v>แม่อาย</v>
          </cell>
          <cell r="M1392" t="str">
            <v>เชียงใหม่ 2</v>
          </cell>
          <cell r="N1392">
            <v>8</v>
          </cell>
          <cell r="O1392" t="str">
            <v>สินเชื่อเพื่อพัฒนากลุ่มอาชีพ</v>
          </cell>
          <cell r="P1392" t="str">
            <v>1.บุคคลค้ำประกัน</v>
          </cell>
          <cell r="Q1392">
            <v>152246.74</v>
          </cell>
          <cell r="R1392">
            <v>29145.02</v>
          </cell>
          <cell r="S1392" t="str">
            <v>จังหวัดฝาง</v>
          </cell>
          <cell r="T1392" t="str">
            <v>ผบ.50</v>
          </cell>
          <cell r="U1392">
            <v>2567</v>
          </cell>
          <cell r="V1392" t="str">
            <v>ผบ.54</v>
          </cell>
          <cell r="W1392">
            <v>2567</v>
          </cell>
          <cell r="X1392">
            <v>19</v>
          </cell>
          <cell r="Y1392">
            <v>11</v>
          </cell>
          <cell r="Z1392">
            <v>2567</v>
          </cell>
          <cell r="BB1392" t="str">
            <v>คำสั่งสืบทรัพย์ 12/6/2568</v>
          </cell>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นายสมนึก ปันวงค์ยอง</v>
          </cell>
          <cell r="BU1392">
            <v>883267010332</v>
          </cell>
        </row>
        <row r="1393">
          <cell r="B1393">
            <v>2894</v>
          </cell>
          <cell r="C1393">
            <v>2039</v>
          </cell>
          <cell r="D1393">
            <v>12</v>
          </cell>
          <cell r="E1393">
            <v>6</v>
          </cell>
          <cell r="F1393">
            <v>2568</v>
          </cell>
          <cell r="G1393">
            <v>806752015297</v>
          </cell>
          <cell r="H1393" t="str">
            <v>นาย</v>
          </cell>
          <cell r="I1393" t="str">
            <v>สิงห์คำ</v>
          </cell>
          <cell r="J1393" t="str">
            <v>แก้วบุญเรือง</v>
          </cell>
          <cell r="K1393" t="str">
            <v>3-5010-00112-58-6</v>
          </cell>
          <cell r="L1393" t="str">
            <v>แม่อาย</v>
          </cell>
          <cell r="M1393" t="str">
            <v>เชียงใหม่ 2</v>
          </cell>
          <cell r="N1393">
            <v>8</v>
          </cell>
          <cell r="O1393" t="str">
            <v>สินเชื่อเพื่อพัฒนากลุ่มอาชีพ</v>
          </cell>
          <cell r="P1393" t="str">
            <v>1.บุคคลค้ำประกัน</v>
          </cell>
          <cell r="Q1393">
            <v>126765.77</v>
          </cell>
          <cell r="R1393">
            <v>25083.29</v>
          </cell>
          <cell r="S1393" t="str">
            <v>จังหวัดฝาง</v>
          </cell>
          <cell r="T1393" t="str">
            <v>ผบ.49</v>
          </cell>
          <cell r="U1393">
            <v>2567</v>
          </cell>
          <cell r="V1393" t="str">
            <v>ผบ.53</v>
          </cell>
          <cell r="W1393">
            <v>2567</v>
          </cell>
          <cell r="X1393">
            <v>19</v>
          </cell>
          <cell r="Y1393">
            <v>11</v>
          </cell>
          <cell r="Z1393">
            <v>2567</v>
          </cell>
          <cell r="BB1393" t="str">
            <v>คำสั่งสืบทรัพย์ 12/6/2568</v>
          </cell>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นายสิงห์คำ แก้วบุญเรือง</v>
          </cell>
          <cell r="BU1393">
            <v>883267010333</v>
          </cell>
        </row>
        <row r="1394">
          <cell r="B1394">
            <v>2895</v>
          </cell>
          <cell r="C1394">
            <v>2040</v>
          </cell>
          <cell r="D1394">
            <v>24</v>
          </cell>
          <cell r="E1394">
            <v>6</v>
          </cell>
          <cell r="F1394">
            <v>2568</v>
          </cell>
          <cell r="G1394">
            <v>800070887097</v>
          </cell>
          <cell r="H1394" t="str">
            <v>นาย</v>
          </cell>
          <cell r="I1394" t="str">
            <v>ยุทธภัทร</v>
          </cell>
          <cell r="J1394" t="str">
            <v>สิงหเนตร</v>
          </cell>
          <cell r="K1394" t="str">
            <v>3-5099-00225-38-4</v>
          </cell>
          <cell r="L1394" t="str">
            <v>ช้างคลาน</v>
          </cell>
          <cell r="M1394" t="str">
            <v>เชียงใหม่ 1</v>
          </cell>
          <cell r="N1394">
            <v>8</v>
          </cell>
          <cell r="O1394" t="str">
            <v>สินเชื่อธนาคารประชาชน</v>
          </cell>
          <cell r="P1394" t="str">
            <v>1.บุคคลค้ำประกัน</v>
          </cell>
          <cell r="Q1394">
            <v>155339.76999999999</v>
          </cell>
          <cell r="R1394">
            <v>58760.58</v>
          </cell>
          <cell r="S1394" t="str">
            <v>แขวงเชียงใหม่</v>
          </cell>
          <cell r="T1394" t="str">
            <v>ผบE377</v>
          </cell>
          <cell r="U1394">
            <v>2566</v>
          </cell>
          <cell r="V1394" t="str">
            <v>ผบE3147</v>
          </cell>
          <cell r="W1394">
            <v>2566</v>
          </cell>
          <cell r="AA1394">
            <v>15</v>
          </cell>
          <cell r="AB1394">
            <v>5</v>
          </cell>
          <cell r="AC1394">
            <v>2566</v>
          </cell>
          <cell r="BB1394" t="str">
            <v>คำสั่งสืบทรัพย์ 24/6/2568</v>
          </cell>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นายยุทธภัทร สิงหเนตร</v>
          </cell>
          <cell r="BU1394">
            <v>883165010774</v>
          </cell>
        </row>
        <row r="1395">
          <cell r="B1395">
            <v>2896</v>
          </cell>
          <cell r="C1395">
            <v>2041</v>
          </cell>
          <cell r="D1395">
            <v>24</v>
          </cell>
          <cell r="E1395">
            <v>6</v>
          </cell>
          <cell r="F1395">
            <v>2568</v>
          </cell>
          <cell r="G1395">
            <v>800040354923</v>
          </cell>
          <cell r="H1395" t="str">
            <v>นาย</v>
          </cell>
          <cell r="I1395" t="str">
            <v>วัลลภ</v>
          </cell>
          <cell r="J1395" t="str">
            <v>ปัญญา</v>
          </cell>
          <cell r="K1395" t="str">
            <v>3-5012-00286-80-4</v>
          </cell>
          <cell r="L1395" t="str">
            <v>เซ็นทรัล แอร์พอร์ต พลาซ่า เชียงใหม่</v>
          </cell>
          <cell r="M1395" t="str">
            <v>เชียงใหม่ 1</v>
          </cell>
          <cell r="N1395">
            <v>8</v>
          </cell>
          <cell r="O1395" t="str">
            <v>สินเชื่อธนาคารประชาชน</v>
          </cell>
          <cell r="P1395" t="str">
            <v>1.บุคคลค้ำประกัน</v>
          </cell>
          <cell r="Q1395">
            <v>161095.96</v>
          </cell>
          <cell r="R1395">
            <v>24570.560000000001</v>
          </cell>
          <cell r="S1395" t="str">
            <v>แขวงเชียงใหม่</v>
          </cell>
          <cell r="T1395" t="str">
            <v>ผบ.11139</v>
          </cell>
          <cell r="U1395">
            <v>2560</v>
          </cell>
          <cell r="V1395" t="str">
            <v>ผบ.616</v>
          </cell>
          <cell r="W1395">
            <v>2561</v>
          </cell>
          <cell r="AA1395">
            <v>30</v>
          </cell>
          <cell r="AB1395">
            <v>1</v>
          </cell>
          <cell r="AC1395">
            <v>2561</v>
          </cell>
          <cell r="BB1395" t="str">
            <v>คำสั่งสืบทรัพย์ 24/6/2568</v>
          </cell>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นายวัลลภ ปัญญา</v>
          </cell>
          <cell r="BU1395">
            <v>823560011018</v>
          </cell>
        </row>
        <row r="1396">
          <cell r="B1396">
            <v>2897</v>
          </cell>
          <cell r="C1396">
            <v>2042</v>
          </cell>
          <cell r="D1396">
            <v>24</v>
          </cell>
          <cell r="E1396">
            <v>6</v>
          </cell>
          <cell r="F1396">
            <v>2568</v>
          </cell>
          <cell r="G1396">
            <v>800022878071</v>
          </cell>
          <cell r="H1396" t="str">
            <v>นาย</v>
          </cell>
          <cell r="I1396" t="str">
            <v>บริสุทธิ์</v>
          </cell>
          <cell r="J1396" t="str">
            <v>มีบัณฑิต</v>
          </cell>
          <cell r="K1396" t="str">
            <v>3-1601-00169-81-7</v>
          </cell>
          <cell r="L1396" t="str">
            <v>บวกครกหลวง</v>
          </cell>
          <cell r="M1396" t="str">
            <v>เชียงใหม่ 3</v>
          </cell>
          <cell r="N1396">
            <v>8</v>
          </cell>
          <cell r="O1396" t="str">
            <v>สินเชื่อสวัสดิการ</v>
          </cell>
          <cell r="P1396" t="str">
            <v>1.บุคคลค้ำประกัน</v>
          </cell>
          <cell r="Q1396">
            <v>459438.48</v>
          </cell>
          <cell r="R1396">
            <v>118671.46</v>
          </cell>
          <cell r="S1396" t="str">
            <v>จังหวัดเชียงใหม่</v>
          </cell>
          <cell r="T1396" t="str">
            <v>ผบE187</v>
          </cell>
          <cell r="U1396">
            <v>2568</v>
          </cell>
          <cell r="AA1396">
            <v>16</v>
          </cell>
          <cell r="AB1396">
            <v>6</v>
          </cell>
          <cell r="AC1396">
            <v>2568</v>
          </cell>
          <cell r="BB1396" t="str">
            <v>คำสั่งสืบทรัพย์ 24/6/2568</v>
          </cell>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นายบริสุทธิ์ มีบัณฑิต</v>
          </cell>
          <cell r="BU1396">
            <v>888167010408</v>
          </cell>
        </row>
        <row r="1397">
          <cell r="B1397">
            <v>2898</v>
          </cell>
          <cell r="C1397">
            <v>2043</v>
          </cell>
          <cell r="D1397">
            <v>24</v>
          </cell>
          <cell r="E1397">
            <v>6</v>
          </cell>
          <cell r="F1397">
            <v>2568</v>
          </cell>
          <cell r="G1397">
            <v>800062188472</v>
          </cell>
          <cell r="H1397" t="str">
            <v>นางสาว</v>
          </cell>
          <cell r="I1397" t="str">
            <v>แพรวนภา</v>
          </cell>
          <cell r="J1397" t="str">
            <v>ภิระตา</v>
          </cell>
          <cell r="K1397" t="str">
            <v>3-5013-00337-65-6</v>
          </cell>
          <cell r="L1397" t="str">
            <v>สันกำแพง</v>
          </cell>
          <cell r="M1397" t="str">
            <v>เชียงใหม่ 3</v>
          </cell>
          <cell r="N1397">
            <v>8</v>
          </cell>
          <cell r="O1397" t="str">
            <v>สินเชื่อธนาคารประชาชน</v>
          </cell>
          <cell r="P1397" t="str">
            <v>1.บุคคลค้ำประกัน</v>
          </cell>
          <cell r="Q1397">
            <v>46188</v>
          </cell>
          <cell r="R1397">
            <v>17214.169999999998</v>
          </cell>
          <cell r="S1397" t="str">
            <v>แขวงเชียงใหม่</v>
          </cell>
          <cell r="T1397" t="str">
            <v>ผบE624</v>
          </cell>
          <cell r="U1397">
            <v>2568</v>
          </cell>
          <cell r="V1397" t="str">
            <v>ผบE3786</v>
          </cell>
          <cell r="W1397">
            <v>2568</v>
          </cell>
          <cell r="X1397">
            <v>28</v>
          </cell>
          <cell r="Y1397">
            <v>4</v>
          </cell>
          <cell r="Z1397">
            <v>2568</v>
          </cell>
          <cell r="BB1397" t="str">
            <v>คำสั่งสืบทรัพย์ 24/6/2568</v>
          </cell>
          <cell r="BC1397" t="str">
            <v/>
          </cell>
          <cell r="BD1397" t="str">
            <v/>
          </cell>
          <cell r="BE1397" t="str">
            <v/>
          </cell>
          <cell r="BF1397" t="str">
            <v/>
          </cell>
          <cell r="BG1397" t="str">
            <v/>
          </cell>
          <cell r="BH1397" t="str">
            <v/>
          </cell>
          <cell r="BI1397" t="str">
            <v/>
          </cell>
          <cell r="BJ1397" t="str">
            <v/>
          </cell>
          <cell r="BK1397" t="str">
            <v/>
          </cell>
          <cell r="BL1397" t="str">
            <v/>
          </cell>
          <cell r="BM1397" t="str">
            <v/>
          </cell>
          <cell r="BN1397" t="str">
            <v/>
          </cell>
          <cell r="BO1397" t="str">
            <v/>
          </cell>
          <cell r="BP1397" t="str">
            <v/>
          </cell>
          <cell r="BQ1397" t="str">
            <v/>
          </cell>
          <cell r="BR1397" t="str">
            <v/>
          </cell>
          <cell r="BS1397" t="str">
            <v/>
          </cell>
          <cell r="BT1397" t="str">
            <v>นางสาวแพรวนภา ภิระตา</v>
          </cell>
          <cell r="BU1397">
            <v>888167010402</v>
          </cell>
        </row>
        <row r="1398">
          <cell r="B1398">
            <v>2899</v>
          </cell>
          <cell r="C1398">
            <v>2044</v>
          </cell>
          <cell r="D1398">
            <v>2</v>
          </cell>
          <cell r="E1398">
            <v>7</v>
          </cell>
          <cell r="F1398">
            <v>2568</v>
          </cell>
          <cell r="G1398">
            <v>800023171518</v>
          </cell>
          <cell r="H1398" t="str">
            <v>นาย</v>
          </cell>
          <cell r="I1398" t="str">
            <v xml:space="preserve">เอนก </v>
          </cell>
          <cell r="J1398" t="str">
            <v>แดงจินา</v>
          </cell>
          <cell r="K1398" t="str">
            <v>3-5017-00138-23-5</v>
          </cell>
          <cell r="L1398" t="str">
            <v>เชียงดาว</v>
          </cell>
          <cell r="M1398" t="str">
            <v>เชียงใหม่ 2</v>
          </cell>
          <cell r="N1398">
            <v>8</v>
          </cell>
          <cell r="O1398" t="str">
            <v>สินเชื่อธนาคารประชาชน</v>
          </cell>
          <cell r="P1398" t="str">
            <v>1.บุคคลค้ำประกัน</v>
          </cell>
          <cell r="Q1398">
            <v>91269.13</v>
          </cell>
          <cell r="R1398">
            <v>26881.19</v>
          </cell>
          <cell r="S1398" t="str">
            <v>จังหวัดฮอด</v>
          </cell>
          <cell r="T1398" t="str">
            <v>ผบ746</v>
          </cell>
          <cell r="U1398">
            <v>2558</v>
          </cell>
          <cell r="V1398" t="str">
            <v>ผบ113</v>
          </cell>
          <cell r="W1398">
            <v>2559</v>
          </cell>
          <cell r="X1398">
            <v>7</v>
          </cell>
          <cell r="Y1398">
            <v>3</v>
          </cell>
          <cell r="Z1398">
            <v>2559</v>
          </cell>
          <cell r="BB1398" t="str">
            <v>คำสั่งสืบทรัพย์ 3/7/2568</v>
          </cell>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นายเอนก  แดงจินา</v>
          </cell>
          <cell r="BU1398">
            <v>823857010518</v>
          </cell>
        </row>
        <row r="1399">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 xml:space="preserve"> </v>
          </cell>
          <cell r="BU1399">
            <v>0</v>
          </cell>
        </row>
        <row r="1400">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 xml:space="preserve"> </v>
          </cell>
          <cell r="BU1400">
            <v>0</v>
          </cell>
        </row>
        <row r="1401">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 xml:space="preserve"> </v>
          </cell>
          <cell r="BU1401">
            <v>0</v>
          </cell>
        </row>
        <row r="1402">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 xml:space="preserve"> </v>
          </cell>
          <cell r="BU1402">
            <v>0</v>
          </cell>
        </row>
        <row r="1403">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 xml:space="preserve"> </v>
          </cell>
          <cell r="BU1403">
            <v>0</v>
          </cell>
        </row>
        <row r="1404">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 xml:space="preserve"> </v>
          </cell>
          <cell r="BU1404">
            <v>0</v>
          </cell>
        </row>
        <row r="1405">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 xml:space="preserve"> </v>
          </cell>
          <cell r="BU1405">
            <v>0</v>
          </cell>
        </row>
        <row r="1406">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 xml:space="preserve"> </v>
          </cell>
          <cell r="BU1406">
            <v>0</v>
          </cell>
        </row>
        <row r="1407">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 xml:space="preserve"> </v>
          </cell>
          <cell r="BU1407">
            <v>0</v>
          </cell>
        </row>
        <row r="1408">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 xml:space="preserve"> </v>
          </cell>
          <cell r="BU1408">
            <v>0</v>
          </cell>
        </row>
        <row r="1409">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 xml:space="preserve"> </v>
          </cell>
          <cell r="BU1409">
            <v>0</v>
          </cell>
        </row>
        <row r="1410">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 xml:space="preserve"> </v>
          </cell>
          <cell r="BU1410">
            <v>0</v>
          </cell>
        </row>
        <row r="1411">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 xml:space="preserve"> </v>
          </cell>
          <cell r="BU1411">
            <v>0</v>
          </cell>
        </row>
        <row r="1412">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 xml:space="preserve"> </v>
          </cell>
          <cell r="BU1412">
            <v>0</v>
          </cell>
        </row>
        <row r="1413">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 xml:space="preserve"> </v>
          </cell>
          <cell r="BU1413">
            <v>0</v>
          </cell>
        </row>
        <row r="1414">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 xml:space="preserve"> </v>
          </cell>
          <cell r="BU1414">
            <v>0</v>
          </cell>
        </row>
        <row r="1415">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 xml:space="preserve"> </v>
          </cell>
          <cell r="BU1415">
            <v>0</v>
          </cell>
        </row>
        <row r="1416">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 xml:space="preserve"> </v>
          </cell>
          <cell r="BU1416">
            <v>0</v>
          </cell>
        </row>
        <row r="1417">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 xml:space="preserve"> </v>
          </cell>
          <cell r="BU1417">
            <v>0</v>
          </cell>
        </row>
        <row r="1418">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 xml:space="preserve"> </v>
          </cell>
          <cell r="BU1418">
            <v>0</v>
          </cell>
        </row>
        <row r="1419">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 xml:space="preserve"> </v>
          </cell>
          <cell r="BU1419">
            <v>0</v>
          </cell>
        </row>
        <row r="1420">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 xml:space="preserve"> </v>
          </cell>
          <cell r="BU1420">
            <v>0</v>
          </cell>
        </row>
        <row r="1421">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 xml:space="preserve"> </v>
          </cell>
          <cell r="BU1421">
            <v>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763">
          <cell r="CG1763">
            <v>0</v>
          </cell>
        </row>
        <row r="1766">
          <cell r="BB1766" t="str">
            <v xml:space="preserve">                                                                                                                                                                                                            </v>
          </cell>
        </row>
        <row r="1768">
          <cell r="BB1768" t="str">
            <v xml:space="preserve">           </v>
          </cell>
        </row>
      </sheetData>
      <sheetData sheetId="3"/>
      <sheetData sheetId="4"/>
      <sheetData sheetId="5"/>
    </sheetDataSet>
  </externalBook>
</externalLink>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bag type="XFControls"/>
  <bag type="XFComplement">
    <bagId k="XFControls">4</bagId>
  </bag>
  <bag type="DXFComplements" extRef="DXFComplementsMapperExtRef">
    <a k="MappedFeaturePropertyBags">
      <bagId>5</bagId>
    </a>
  </bag>
</FeaturePropertyBag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U31" totalsRowShown="0" headerRowDxfId="29" dataDxfId="27" headerRowBorderDxfId="28" tableBorderDxfId="26" totalsRowBorderDxfId="25">
  <autoFilter ref="A11:U31" xr:uid="{8FE68641-286D-4EE4-B360-FBEF11B51000}"/>
  <tableColumns count="21">
    <tableColumn id="1" xr3:uid="{EE1CCBA8-92CF-47D0-92F4-6EEDD6CA9BAB}" name="สถานะ" dataDxfId="24"/>
    <tableColumn id="2" xr3:uid="{F2E2A912-9F9B-43BC-AF31-F223879AF8AE}" name="q ชื่อ" dataDxfId="23"/>
    <tableColumn id="3" xr3:uid="{F9762750-2AD9-4F61-9411-E759DCE32FF0}" name="เลขบัตร" dataDxfId="22"/>
    <tableColumn id="22" xr3:uid="{21D7D5C5-09C9-4060-9CAD-BD40E7FB7FC2}" name="Column5" dataDxfId="21"/>
    <tableColumn id="23" xr3:uid="{28C1FA18-6920-4BE7-AB6F-5092394E878E}" name="ภูมิลำเนาแต่กำเนิด" dataDxfId="20"/>
    <tableColumn id="11" xr3:uid="{0F4B90A2-467F-46DC-BBC9-8D10F31355A5}" name="Column4" dataDxfId="19"/>
    <tableColumn id="12" xr3:uid="{E1DA94BA-F589-4D58-9553-7ED1A9DCE778}" name="ภูมิลำเนาปัจจุบัน2" dataDxfId="18"/>
    <tableColumn id="13" xr3:uid="{5F8D002B-317E-47D2-9D2A-13B62FF432F8}" name="Column6" dataDxfId="17"/>
    <tableColumn id="8" xr3:uid="{70EEE01B-E933-4B5B-B222-989A4BD08D77}" name="ขณะทำสัญญา" dataDxfId="16"/>
    <tableColumn id="9" xr3:uid="{9A36B063-7DD1-46B6-BC49-0073EAD33A05}" name="Column2" dataDxfId="15"/>
    <tableColumn id="10" xr3:uid="{6EFE680C-E471-45D3-8961-592F4DA34AD5}" name="ที่จดทะเบียนสมรส" dataDxfId="14"/>
    <tableColumn id="24" xr3:uid="{D41A5889-CC5A-4C67-84C7-143A7175642D}" name="Column7" dataDxfId="13"/>
    <tableColumn id="25" xr3:uid="{F3D1C35F-BF97-49E7-AB27-FA25BBF4C7C8}" name="ที่จดทะเบียนหย่า" dataDxfId="12"/>
    <tableColumn id="14" xr3:uid="{8DB2CA7F-9B41-4850-B6CE-776320E1A341}" name="Column1" dataDxfId="11"/>
    <tableColumn id="15" xr3:uid="{2E7103F2-BA95-4DAA-9B13-043DEB14246A}" name="สถานที่ทำสัญญา" dataDxfId="10"/>
    <tableColumn id="16" xr3:uid="{E2389CE1-198F-491F-841A-CAA30F2D53C5}" name="Column3" dataDxfId="9"/>
    <tableColumn id="17" xr3:uid="{BABC12E0-0471-406A-8DAB-44E1FC7A7F1E}" name="ตามคำขอกู้" dataDxfId="8"/>
    <tableColumn id="5" xr3:uid="{1C4A74C8-60CF-4D06-A213-9ABAE7EB639B}" name="ที่ดิน (พบ / ไม่พบ)" dataDxfId="7">
      <calculatedColumnFormula>IF(OR(Table1[[#This Row],[q ชื่อ]]="",Table1[[#This Row],[q ชื่อ]]="-"),"",IF(COUNTIF(Table1[[#This Row],[Column5]:[Column3]],1)&gt;0,"พบ","ไม่พบ"))</calculatedColumnFormula>
    </tableColumn>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file:///\\Desktop-nl3475k\akadham\AKADHAM\_\AKADHAM\AKADHAM\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4" t="s">
        <v>135</v>
      </c>
      <c r="B1" s="234"/>
      <c r="C1" s="234"/>
      <c r="D1" s="234"/>
      <c r="E1" s="234"/>
      <c r="F1" s="234"/>
      <c r="G1" s="234"/>
      <c r="H1" s="234"/>
      <c r="I1" s="234"/>
    </row>
    <row r="2" spans="1:9">
      <c r="C2" s="19" t="s">
        <v>108</v>
      </c>
      <c r="D2" s="19"/>
      <c r="E2" s="2" t="e">
        <f>#REF!</f>
        <v>#REF!</v>
      </c>
      <c r="F2" s="36"/>
      <c r="G2" s="36"/>
      <c r="H2" s="36"/>
      <c r="I2" s="36"/>
    </row>
    <row r="3" spans="1:9">
      <c r="C3" s="19" t="s">
        <v>109</v>
      </c>
      <c r="D3" s="19"/>
      <c r="E3" s="235" t="e">
        <f>#REF!</f>
        <v>#REF!</v>
      </c>
      <c r="F3" s="235"/>
      <c r="G3" s="20"/>
    </row>
    <row r="4" spans="1:9" ht="6.75" customHeight="1">
      <c r="B4" s="22"/>
      <c r="C4" s="22"/>
      <c r="D4" s="22"/>
      <c r="E4" s="22"/>
      <c r="F4" s="22"/>
      <c r="G4" s="22"/>
      <c r="H4" s="22"/>
    </row>
    <row r="37" spans="1:10" ht="28.8">
      <c r="A37" s="234" t="s">
        <v>135</v>
      </c>
      <c r="B37" s="234"/>
      <c r="C37" s="234"/>
      <c r="D37" s="234"/>
      <c r="E37" s="234"/>
      <c r="F37" s="234"/>
      <c r="G37" s="234"/>
      <c r="H37" s="234"/>
      <c r="I37" s="234"/>
    </row>
    <row r="38" spans="1:10">
      <c r="C38" s="19" t="s">
        <v>108</v>
      </c>
      <c r="D38" s="19"/>
      <c r="E38" s="2" t="e">
        <f>#REF!</f>
        <v>#REF!</v>
      </c>
      <c r="F38" s="36"/>
      <c r="G38" s="36"/>
      <c r="H38" s="36"/>
      <c r="I38" s="36"/>
    </row>
    <row r="39" spans="1:10">
      <c r="C39" s="19" t="s">
        <v>109</v>
      </c>
      <c r="D39" s="19"/>
      <c r="E39" s="235" t="e">
        <f>#REF!</f>
        <v>#REF!</v>
      </c>
      <c r="F39" s="235"/>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8" t="e">
        <f>#REF!</f>
        <v>#REF!</v>
      </c>
    </row>
    <row r="6" spans="1:26">
      <c r="A6" s="116" t="s">
        <v>157</v>
      </c>
      <c r="B6" s="55"/>
      <c r="C6" s="55"/>
      <c r="D6" s="55"/>
      <c r="E6" s="55"/>
      <c r="F6" s="55"/>
      <c r="G6" s="55"/>
      <c r="H6" s="55"/>
      <c r="I6" s="55"/>
      <c r="J6" s="55"/>
      <c r="K6" s="55"/>
      <c r="L6" s="55"/>
      <c r="M6" s="55"/>
      <c r="N6" s="55"/>
      <c r="O6" s="55"/>
      <c r="P6" s="55"/>
      <c r="Q6" s="55"/>
      <c r="S6" s="131"/>
      <c r="Y6" s="239"/>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9"/>
    </row>
    <row r="8" spans="1:26">
      <c r="A8" s="107"/>
      <c r="C8" s="249" t="s">
        <v>199</v>
      </c>
      <c r="D8" s="249"/>
      <c r="E8" s="249"/>
      <c r="F8" s="249"/>
      <c r="G8" s="249"/>
      <c r="H8" s="249"/>
      <c r="I8" s="249"/>
      <c r="J8" s="249"/>
      <c r="K8" s="249"/>
      <c r="L8" s="249"/>
      <c r="M8" s="249"/>
      <c r="N8" s="249"/>
      <c r="O8" s="249"/>
      <c r="P8" s="249"/>
      <c r="Q8" s="75" t="s">
        <v>118</v>
      </c>
      <c r="S8" s="79"/>
      <c r="V8" s="76"/>
      <c r="Y8" s="239"/>
    </row>
    <row r="9" spans="1:26">
      <c r="A9" s="250" t="s">
        <v>116</v>
      </c>
      <c r="B9" s="250"/>
      <c r="S9" s="79" t="s">
        <v>196</v>
      </c>
      <c r="V9" s="76"/>
      <c r="X9" s="95"/>
      <c r="Y9" s="240"/>
    </row>
    <row r="10" spans="1:26">
      <c r="A10" s="250"/>
      <c r="B10" s="250"/>
      <c r="C10" s="249" t="s">
        <v>201</v>
      </c>
      <c r="D10" s="249"/>
      <c r="E10" s="249"/>
      <c r="F10" s="249"/>
      <c r="G10" s="249"/>
      <c r="H10" s="249"/>
      <c r="I10" s="249"/>
      <c r="J10" s="249"/>
      <c r="K10" s="249"/>
      <c r="L10" s="249"/>
      <c r="M10" s="249"/>
      <c r="N10" s="249"/>
      <c r="O10" s="249"/>
      <c r="P10" s="249"/>
      <c r="Q10" s="75" t="s">
        <v>119</v>
      </c>
      <c r="S10" s="134" t="s">
        <v>198</v>
      </c>
      <c r="T10" s="133" t="e">
        <f>#REF!</f>
        <v>#REF!</v>
      </c>
      <c r="U10" s="95"/>
      <c r="V10" s="95"/>
      <c r="W10" s="95"/>
      <c r="X10" s="241"/>
      <c r="Y10" s="241"/>
    </row>
    <row r="11" spans="1:26">
      <c r="A11" s="107"/>
      <c r="E11" s="106"/>
      <c r="S11" s="79" t="s">
        <v>197</v>
      </c>
      <c r="T11" s="79"/>
      <c r="U11" s="79"/>
      <c r="V11" s="79"/>
      <c r="X11" s="241"/>
      <c r="Y11" s="241"/>
    </row>
    <row r="12" spans="1:26" ht="21.75" customHeight="1">
      <c r="A12" s="107"/>
      <c r="O12" s="108"/>
      <c r="P12" s="108"/>
      <c r="Q12" s="108"/>
      <c r="R12" s="108"/>
      <c r="S12" s="134" t="s">
        <v>198</v>
      </c>
      <c r="T12" s="246" t="e">
        <f>#REF!</f>
        <v>#REF!</v>
      </c>
      <c r="U12" s="246"/>
      <c r="V12" s="246"/>
      <c r="W12" s="246"/>
      <c r="X12" s="242"/>
      <c r="Y12" s="242"/>
    </row>
    <row r="13" spans="1:26" ht="21.75" customHeight="1" thickBot="1">
      <c r="A13" s="107" t="s">
        <v>158</v>
      </c>
      <c r="F13" s="249" t="s">
        <v>159</v>
      </c>
      <c r="G13" s="249"/>
      <c r="H13" s="249"/>
      <c r="I13" s="249"/>
      <c r="J13" s="249"/>
      <c r="K13" s="249"/>
      <c r="L13" s="249"/>
      <c r="M13" s="249"/>
      <c r="N13" s="249"/>
      <c r="O13" s="249"/>
      <c r="P13" s="249"/>
      <c r="S13" s="130"/>
      <c r="T13" s="130"/>
      <c r="U13" s="128"/>
      <c r="V13" s="128"/>
      <c r="W13" s="128"/>
      <c r="X13" s="245" t="e">
        <f>#REF!</f>
        <v>#REF!</v>
      </c>
      <c r="Y13" s="245"/>
    </row>
    <row r="14" spans="1:26">
      <c r="A14" s="107"/>
      <c r="S14" s="129"/>
      <c r="T14" s="129"/>
      <c r="U14" s="243" t="e">
        <f>#REF!</f>
        <v>#REF!</v>
      </c>
      <c r="V14" s="243"/>
      <c r="W14" s="243"/>
      <c r="X14" s="244"/>
      <c r="Y14" s="76" t="s">
        <v>132</v>
      </c>
    </row>
    <row r="15" spans="1:26" ht="23.4">
      <c r="A15" s="120" t="s">
        <v>160</v>
      </c>
    </row>
    <row r="16" spans="1:26">
      <c r="B16" s="75" t="s">
        <v>161</v>
      </c>
      <c r="C16" s="118" t="s">
        <v>186</v>
      </c>
      <c r="D16" s="118"/>
      <c r="E16" s="118"/>
      <c r="F16" s="118"/>
      <c r="G16" s="118"/>
      <c r="H16" s="118"/>
      <c r="I16" s="75" t="s">
        <v>62</v>
      </c>
      <c r="J16" s="248" t="e">
        <f>#REF!</f>
        <v>#REF!</v>
      </c>
      <c r="K16" s="248"/>
      <c r="L16" s="248"/>
      <c r="M16" s="248"/>
      <c r="N16" s="248"/>
      <c r="O16" s="75" t="s">
        <v>99</v>
      </c>
      <c r="P16" s="237" t="e">
        <f>#REF!</f>
        <v>#REF!</v>
      </c>
      <c r="Q16" s="237"/>
      <c r="R16" s="236" t="s">
        <v>187</v>
      </c>
      <c r="S16" s="236"/>
      <c r="T16" s="117"/>
      <c r="U16" s="117"/>
      <c r="V16" s="117"/>
      <c r="W16" s="117"/>
      <c r="X16" s="117"/>
      <c r="Y16" s="117"/>
      <c r="Z16" s="118"/>
    </row>
    <row r="17" spans="1:26">
      <c r="B17" s="75" t="s">
        <v>162</v>
      </c>
      <c r="C17" s="118"/>
      <c r="D17" s="118"/>
      <c r="E17" s="118"/>
      <c r="F17" s="118"/>
      <c r="G17" s="118"/>
      <c r="H17" s="118"/>
      <c r="I17" s="75" t="s">
        <v>62</v>
      </c>
      <c r="J17" s="248"/>
      <c r="K17" s="248"/>
      <c r="L17" s="248"/>
      <c r="M17" s="248"/>
      <c r="N17" s="248"/>
      <c r="O17" s="75" t="s">
        <v>99</v>
      </c>
      <c r="P17" s="237"/>
      <c r="Q17" s="237"/>
      <c r="R17" s="236" t="s">
        <v>187</v>
      </c>
      <c r="S17" s="236"/>
      <c r="T17" s="117"/>
      <c r="U17" s="117"/>
      <c r="V17" s="117"/>
      <c r="W17" s="117"/>
      <c r="X17" s="117"/>
      <c r="Y17" s="117"/>
      <c r="Z17" s="118"/>
    </row>
    <row r="18" spans="1:26">
      <c r="B18" s="75" t="s">
        <v>163</v>
      </c>
      <c r="C18" s="118"/>
      <c r="D18" s="118"/>
      <c r="E18" s="118"/>
      <c r="F18" s="118"/>
      <c r="G18" s="118"/>
      <c r="H18" s="118"/>
      <c r="I18" s="75" t="s">
        <v>62</v>
      </c>
      <c r="J18" s="248"/>
      <c r="K18" s="248"/>
      <c r="L18" s="248"/>
      <c r="M18" s="248"/>
      <c r="N18" s="248"/>
      <c r="O18" s="75" t="s">
        <v>99</v>
      </c>
      <c r="P18" s="237"/>
      <c r="Q18" s="237"/>
      <c r="R18" s="236" t="s">
        <v>187</v>
      </c>
      <c r="S18" s="236"/>
      <c r="T18" s="117"/>
      <c r="U18" s="117"/>
      <c r="V18" s="117"/>
      <c r="W18" s="117"/>
      <c r="X18" s="117"/>
      <c r="Y18" s="117"/>
      <c r="Z18" s="118"/>
    </row>
    <row r="19" spans="1:26">
      <c r="A19" s="79"/>
      <c r="B19" s="75" t="s">
        <v>164</v>
      </c>
      <c r="C19" s="118"/>
      <c r="D19" s="118"/>
      <c r="E19" s="118"/>
      <c r="F19" s="118"/>
      <c r="G19" s="118"/>
      <c r="H19" s="118"/>
      <c r="I19" s="75" t="s">
        <v>62</v>
      </c>
      <c r="J19" s="248"/>
      <c r="K19" s="248"/>
      <c r="L19" s="248"/>
      <c r="M19" s="248"/>
      <c r="N19" s="248"/>
      <c r="O19" s="75" t="s">
        <v>99</v>
      </c>
      <c r="P19" s="237"/>
      <c r="Q19" s="237"/>
      <c r="R19" s="236" t="s">
        <v>187</v>
      </c>
      <c r="S19" s="236"/>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7"/>
      <c r="G32" s="247"/>
      <c r="H32" s="247"/>
      <c r="I32" s="247"/>
      <c r="J32" s="75" t="s">
        <v>180</v>
      </c>
      <c r="O32" s="75" t="s">
        <v>182</v>
      </c>
      <c r="Q32" s="123"/>
      <c r="R32" s="123"/>
      <c r="S32" s="123"/>
      <c r="T32" s="124" t="s">
        <v>184</v>
      </c>
      <c r="U32" s="87" t="s">
        <v>183</v>
      </c>
      <c r="V32" s="87"/>
      <c r="W32" s="125"/>
      <c r="X32" s="125"/>
      <c r="Y32" s="125"/>
    </row>
    <row r="33" spans="1:25">
      <c r="A33" s="124" t="s">
        <v>184</v>
      </c>
      <c r="B33" s="75" t="s">
        <v>185</v>
      </c>
      <c r="F33" s="247"/>
      <c r="G33" s="247"/>
      <c r="H33" s="247"/>
      <c r="I33" s="247"/>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A9:B10"/>
    <mergeCell ref="F13:P13"/>
    <mergeCell ref="P16:Q16"/>
    <mergeCell ref="P17:Q17"/>
    <mergeCell ref="J16:N16"/>
    <mergeCell ref="J17:N17"/>
    <mergeCell ref="F32:I32"/>
    <mergeCell ref="F33:I33"/>
    <mergeCell ref="J18:N18"/>
    <mergeCell ref="J19:N19"/>
    <mergeCell ref="C8:P8"/>
    <mergeCell ref="C10:P10"/>
    <mergeCell ref="R18:S18"/>
    <mergeCell ref="R19:S19"/>
    <mergeCell ref="P18:Q18"/>
    <mergeCell ref="P19:Q19"/>
    <mergeCell ref="Y5:Y9"/>
    <mergeCell ref="X10:Y11"/>
    <mergeCell ref="X12:Y12"/>
    <mergeCell ref="U14:X14"/>
    <mergeCell ref="X13:Y13"/>
    <mergeCell ref="R16:S16"/>
    <mergeCell ref="R17:S17"/>
    <mergeCell ref="T12:W12"/>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Z35"/>
  <sheetViews>
    <sheetView workbookViewId="0">
      <selection activeCell="F3" sqref="F3"/>
    </sheetView>
  </sheetViews>
  <sheetFormatPr defaultColWidth="9" defaultRowHeight="21"/>
  <cols>
    <col min="1" max="1" width="18.8984375" style="2" customWidth="1"/>
    <col min="2" max="2" width="26.19921875" style="2" bestFit="1" customWidth="1"/>
    <col min="3" max="3" width="19.69921875" style="174" bestFit="1" customWidth="1"/>
    <col min="4" max="4" width="14.3984375" style="2" customWidth="1"/>
    <col min="5" max="5" width="17.09765625" style="2" bestFit="1" customWidth="1"/>
    <col min="6" max="6" width="14.3984375" style="2" bestFit="1" customWidth="1"/>
    <col min="7" max="7" width="15.09765625" style="2" bestFit="1" customWidth="1"/>
    <col min="8" max="8" width="11.09765625" style="2" bestFit="1" customWidth="1"/>
    <col min="9" max="9" width="19.3984375" style="2" bestFit="1" customWidth="1"/>
    <col min="10" max="10" width="11.09765625" style="2" bestFit="1" customWidth="1"/>
    <col min="11" max="11" width="19.3984375" style="2" customWidth="1"/>
    <col min="12" max="12" width="11.09765625" style="2" bestFit="1" customWidth="1"/>
    <col min="13" max="13" width="19.3984375" style="2" customWidth="1"/>
    <col min="14" max="14" width="17.8984375" style="2" bestFit="1" customWidth="1"/>
    <col min="15" max="15" width="30.69921875" style="2" bestFit="1" customWidth="1"/>
    <col min="16" max="16" width="14.3984375" style="2" bestFit="1" customWidth="1"/>
    <col min="17" max="17" width="18.3984375" style="2" bestFit="1" customWidth="1"/>
    <col min="18" max="18" width="17.8984375" style="2" bestFit="1" customWidth="1"/>
    <col min="19" max="19" width="40" style="2" bestFit="1" customWidth="1"/>
    <col min="20" max="20" width="14.3984375" style="2" bestFit="1" customWidth="1"/>
    <col min="21" max="21" width="18.3984375" style="2" bestFit="1" customWidth="1"/>
    <col min="22" max="16384" width="9" style="2"/>
  </cols>
  <sheetData>
    <row r="1" spans="1:25" ht="34.799999999999997">
      <c r="H1" s="154" t="s">
        <v>242</v>
      </c>
      <c r="I1" s="251">
        <v>1392</v>
      </c>
      <c r="J1" s="233"/>
      <c r="K1" s="233"/>
      <c r="L1" s="233"/>
      <c r="M1" s="233"/>
    </row>
    <row r="2" spans="1:25" ht="34.799999999999997">
      <c r="A2" s="143" t="s">
        <v>250</v>
      </c>
      <c r="B2" s="145" t="str">
        <f t="array" ref="B2">_xlfn.IFS(I1&lt;850,VLOOKUP(I1,[1]บังคับคดี!$B:$ZZ,60,0),AND(I1&gt;=850,I1&lt;1435),VLOOKUP(I1,'[1]บังคับคดีใหม่ ปี2563-2564'!$B:$ZZ,63,0),I1&gt;=1435,VLOOKUP(I1,'[1]สืบทรัพย์ ปี 2564-25666'!$B:$ZZ,71,0))</f>
        <v>นางนิตย์รดี    หมอช้าง</v>
      </c>
      <c r="C2" s="175" t="s">
        <v>73</v>
      </c>
      <c r="D2" s="145" t="str">
        <f t="array" ref="D2">_xlfn.IFS(I1&lt;850,VLOOKUP(I1,[1]บังคับคดี!$B:$ZZ,10,0),AND(I1&gt;=850,I1&lt;1435),VLOOKUP(I1,'[1]บังคับคดีใหม่ ปี2563-2564'!$B:$ZZ,11,0),I1&gt;=1435,VLOOKUP(I1,'[1]สืบทรัพย์ ปี 2564-25666'!$B:$ZZ,11,0))</f>
        <v>บิ๊กซี เชียงใหม่ ดอนจั่น</v>
      </c>
      <c r="E2" s="153" t="s">
        <v>255</v>
      </c>
      <c r="F2" s="145">
        <v>2</v>
      </c>
      <c r="I2" s="251"/>
      <c r="J2" s="233"/>
      <c r="K2" s="233"/>
      <c r="L2" s="233"/>
      <c r="M2" s="233"/>
    </row>
    <row r="3" spans="1:25" ht="34.799999999999997">
      <c r="A3" s="143" t="s">
        <v>251</v>
      </c>
      <c r="B3" s="144" t="str">
        <f t="array" ref="B3">_xlfn.IFS(I1&lt;850,VLOOKUP(I1,[1]บังคับคดี!$B:$ZZ,13,0),AND(I1&gt;=850,I1&lt;1435),VLOOKUP(I1,'[1]บังคับคดีใหม่ ปี2563-2564'!$B:$ZZ,14,0),I1&gt;=1435,VLOOKUP(I1,'[1]สืบทรัพย์ ปี 2564-25666'!$B:$ZZ,14,0))</f>
        <v>สินเชื่อธนาคารประชาชน</v>
      </c>
      <c r="C3" s="175" t="s">
        <v>208</v>
      </c>
      <c r="D3" s="147">
        <f t="array" ref="D3">_xlfn.IFS(I1&lt;850,VLOOKUP(I1,[1]บังคับคดี!$B:$ZZ,59,0),AND(I1&gt;=850,I1&lt;1435),VLOOKUP(I1,'[1]บังคับคดีใหม่ ปี2563-2564'!$B:$ZZ,64,0),I1&gt;=1435,VLOOKUP(I1,'[1]สืบทรัพย์ ปี 2564-25666'!$B:$ZZ,72,0))</f>
        <v>823561010010</v>
      </c>
      <c r="E3" s="153" t="s">
        <v>254</v>
      </c>
      <c r="F3" s="149"/>
      <c r="I3" s="251"/>
      <c r="J3" s="233"/>
      <c r="K3" s="233"/>
      <c r="L3" s="233"/>
      <c r="M3" s="233"/>
    </row>
    <row r="4" spans="1:25">
      <c r="A4" s="143" t="s">
        <v>252</v>
      </c>
      <c r="B4" s="146">
        <f t="array" ref="B4">_xlfn.IFS(I1&lt;850,VLOOKUP(I1,[1]บังคับคดี!$B:$ZZ,5,0),AND(I1&gt;=850,I1&lt;1435),VLOOKUP(I1,'[1]บังคับคดีใหม่ ปี2563-2564'!$B:$ZZ,6,0),I1&gt;=1435,VLOOKUP(I1,'[1]สืบทรัพย์ ปี 2564-25666'!$B:$ZZ,6,0))</f>
        <v>800048813391</v>
      </c>
      <c r="C4" s="176" t="s">
        <v>263</v>
      </c>
      <c r="D4" s="213">
        <v>241944</v>
      </c>
      <c r="E4" s="216" t="s">
        <v>335</v>
      </c>
      <c r="F4" s="213"/>
      <c r="I4" s="157" t="s">
        <v>244</v>
      </c>
      <c r="J4" s="157"/>
      <c r="K4" s="157"/>
      <c r="L4" s="157"/>
      <c r="M4" s="157"/>
    </row>
    <row r="5" spans="1:25">
      <c r="A5" s="143" t="s">
        <v>253</v>
      </c>
      <c r="B5" s="144" t="str">
        <f t="array" ref="B5">_xlfn.IFS(I1&lt;850,VLOOKUP(I1,[1]บังคับคดี!$B:$ZZ,17,0),AND(I1&gt;=850,I1&lt;1435),VLOOKUP(I1,'[1]บังคับคดีใหม่ ปี2563-2564'!$B:$ZZ,18,0),I1&gt;=1435,VLOOKUP(I1,'[1]สืบทรัพย์ ปี 2564-25666'!$B:$ZZ,18,0))</f>
        <v>แขวงเชียงใหม่</v>
      </c>
      <c r="C5" s="175" t="s">
        <v>156</v>
      </c>
      <c r="D5" s="214"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ผบ.4961/2562</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ผบ.5004/2562</v>
      </c>
      <c r="I5" s="157" t="s">
        <v>256</v>
      </c>
      <c r="J5" s="157"/>
      <c r="K5" s="157"/>
      <c r="L5" s="157"/>
      <c r="M5" s="157"/>
    </row>
    <row r="6" spans="1:25">
      <c r="A6" s="153" t="s">
        <v>336</v>
      </c>
      <c r="B6" s="171">
        <v>100647.31</v>
      </c>
      <c r="C6" s="219" t="s">
        <v>344</v>
      </c>
      <c r="D6" s="148">
        <v>244197</v>
      </c>
    </row>
    <row r="7" spans="1:25">
      <c r="A7" s="153"/>
      <c r="B7" s="184"/>
      <c r="D7" s="185"/>
    </row>
    <row r="8" spans="1:25">
      <c r="A8" s="153" t="s">
        <v>276</v>
      </c>
      <c r="B8" s="145" t="s">
        <v>360</v>
      </c>
      <c r="C8" s="175" t="s">
        <v>314</v>
      </c>
      <c r="D8" s="145">
        <v>28</v>
      </c>
      <c r="E8" s="175" t="s">
        <v>277</v>
      </c>
      <c r="F8" s="186">
        <v>1560100415109</v>
      </c>
      <c r="G8"/>
    </row>
    <row r="9" spans="1:25">
      <c r="A9" s="153" t="s">
        <v>324</v>
      </c>
      <c r="B9" s="214">
        <v>243912</v>
      </c>
      <c r="D9"/>
    </row>
    <row r="10" spans="1:25">
      <c r="A10" s="153"/>
      <c r="B10">
        <v>2</v>
      </c>
      <c r="C10">
        <v>3</v>
      </c>
      <c r="D10">
        <v>4</v>
      </c>
      <c r="E10">
        <v>5</v>
      </c>
      <c r="F10">
        <v>6</v>
      </c>
      <c r="G10">
        <v>7</v>
      </c>
      <c r="H10">
        <v>8</v>
      </c>
      <c r="I10">
        <v>9</v>
      </c>
      <c r="J10">
        <v>10</v>
      </c>
      <c r="K10">
        <v>11</v>
      </c>
      <c r="L10">
        <v>12</v>
      </c>
      <c r="M10">
        <v>13</v>
      </c>
      <c r="N10">
        <v>14</v>
      </c>
      <c r="O10">
        <v>15</v>
      </c>
      <c r="P10">
        <v>16</v>
      </c>
      <c r="Q10">
        <v>17</v>
      </c>
      <c r="R10">
        <v>18</v>
      </c>
      <c r="S10">
        <v>19</v>
      </c>
      <c r="T10">
        <v>20</v>
      </c>
      <c r="U10">
        <v>21</v>
      </c>
    </row>
    <row r="11" spans="1:25">
      <c r="A11" s="155" t="s">
        <v>243</v>
      </c>
      <c r="B11" s="160" t="s">
        <v>345</v>
      </c>
      <c r="C11" s="177" t="s">
        <v>231</v>
      </c>
      <c r="D11" s="177" t="s">
        <v>355</v>
      </c>
      <c r="E11" s="177" t="s">
        <v>357</v>
      </c>
      <c r="F11" s="224" t="s">
        <v>349</v>
      </c>
      <c r="G11" s="177" t="s">
        <v>356</v>
      </c>
      <c r="H11" s="177" t="s">
        <v>350</v>
      </c>
      <c r="I11" s="177" t="s">
        <v>351</v>
      </c>
      <c r="J11" s="177" t="s">
        <v>347</v>
      </c>
      <c r="K11" s="177" t="s">
        <v>352</v>
      </c>
      <c r="L11" s="177" t="s">
        <v>358</v>
      </c>
      <c r="M11" s="177" t="s">
        <v>359</v>
      </c>
      <c r="N11" s="177" t="s">
        <v>346</v>
      </c>
      <c r="O11" s="177" t="s">
        <v>353</v>
      </c>
      <c r="P11" s="177" t="s">
        <v>348</v>
      </c>
      <c r="Q11" s="177" t="s">
        <v>354</v>
      </c>
      <c r="R11" s="150" t="s">
        <v>246</v>
      </c>
      <c r="S11" s="150" t="s">
        <v>237</v>
      </c>
      <c r="T11" s="150" t="s">
        <v>258</v>
      </c>
      <c r="U11" s="150" t="s">
        <v>245</v>
      </c>
      <c r="V11" s="140"/>
      <c r="W11" s="156" t="s">
        <v>234</v>
      </c>
      <c r="X11" s="156"/>
      <c r="Y11" s="156"/>
    </row>
    <row r="12" spans="1:25" s="151" customFormat="1" ht="21.75" customHeight="1">
      <c r="A12" s="165" t="str">
        <f>IF(B14="","จำเลย","จำเลยที่ 1")</f>
        <v>จำเลยที่ 1</v>
      </c>
      <c r="B12" s="158" t="s">
        <v>361</v>
      </c>
      <c r="C12" s="197" t="s">
        <v>362</v>
      </c>
      <c r="D12" s="232"/>
      <c r="E12" s="197" t="s">
        <v>369</v>
      </c>
      <c r="F12" s="232"/>
      <c r="G12" s="197" t="s">
        <v>369</v>
      </c>
      <c r="H12" s="232"/>
      <c r="I12" s="197" t="s">
        <v>369</v>
      </c>
      <c r="J12" s="232"/>
      <c r="K12" s="197" t="s">
        <v>369</v>
      </c>
      <c r="L12" s="232"/>
      <c r="M12" s="197"/>
      <c r="N12" s="232"/>
      <c r="O12" s="197" t="s">
        <v>373</v>
      </c>
      <c r="P12" s="232"/>
      <c r="Q12" s="197" t="s">
        <v>369</v>
      </c>
      <c r="R12" s="152" t="str">
        <f>IF(OR(Table1[[#This Row],[q ชื่อ]]="",Table1[[#This Row],[q ชื่อ]]="-"),"",IF(COUNTIF(Table1[[#This Row],[Column5]:[Column3]],1)&gt;0,"พบ","ไม่พบ"))</f>
        <v>ไม่พบ</v>
      </c>
      <c r="S12" s="158" t="s">
        <v>152</v>
      </c>
      <c r="T12" s="169"/>
      <c r="U12" s="152"/>
      <c r="W12" s="252" t="s">
        <v>241</v>
      </c>
      <c r="X12" s="252"/>
      <c r="Y12" s="252"/>
    </row>
    <row r="13" spans="1:25" s="151" customFormat="1">
      <c r="A13" s="165" t="str">
        <f>IF(B14="","คู่สมรส","คู่สมรสจำเลยที่ 1")</f>
        <v>คู่สมรสจำเลยที่ 1</v>
      </c>
      <c r="B13" s="158" t="s">
        <v>363</v>
      </c>
      <c r="C13" s="197" t="s">
        <v>364</v>
      </c>
      <c r="D13" s="232"/>
      <c r="E13" s="197" t="s">
        <v>370</v>
      </c>
      <c r="F13" s="232"/>
      <c r="G13" s="197" t="s">
        <v>369</v>
      </c>
      <c r="H13" s="232"/>
      <c r="I13" s="197"/>
      <c r="J13" s="232"/>
      <c r="K13" s="197" t="s">
        <v>369</v>
      </c>
      <c r="L13" s="232"/>
      <c r="M13" s="197"/>
      <c r="N13" s="232"/>
      <c r="O13" s="197" t="s">
        <v>373</v>
      </c>
      <c r="P13" s="232"/>
      <c r="Q13" s="197"/>
      <c r="R13" s="152" t="str">
        <f>IF(OR(Table1[[#This Row],[q ชื่อ]]="",Table1[[#This Row],[q ชื่อ]]="-"),"",IF(COUNTIF(Table1[[#This Row],[Column5]:[Column3]],1)&gt;0,"พบ","ไม่พบ"))</f>
        <v>ไม่พบ</v>
      </c>
      <c r="S13" s="158" t="s">
        <v>152</v>
      </c>
      <c r="T13" s="169"/>
      <c r="U13" s="152"/>
      <c r="W13" s="252"/>
      <c r="X13" s="252"/>
      <c r="Y13" s="252"/>
    </row>
    <row r="14" spans="1:25" s="151" customFormat="1">
      <c r="A14" s="165" t="s">
        <v>212</v>
      </c>
      <c r="B14" s="158" t="s">
        <v>365</v>
      </c>
      <c r="C14" s="197" t="s">
        <v>366</v>
      </c>
      <c r="D14" s="232"/>
      <c r="E14" s="197"/>
      <c r="F14" s="232"/>
      <c r="G14" s="197" t="s">
        <v>372</v>
      </c>
      <c r="H14" s="232"/>
      <c r="I14" s="197" t="s">
        <v>372</v>
      </c>
      <c r="J14" s="232"/>
      <c r="K14" s="197" t="s">
        <v>372</v>
      </c>
      <c r="L14" s="232"/>
      <c r="M14" s="197"/>
      <c r="N14" s="232"/>
      <c r="O14" s="197" t="s">
        <v>373</v>
      </c>
      <c r="P14" s="232"/>
      <c r="Q14" s="197" t="s">
        <v>372</v>
      </c>
      <c r="R14" s="152" t="str">
        <f>IF(OR(Table1[[#This Row],[q ชื่อ]]="",Table1[[#This Row],[q ชื่อ]]="-"),"",IF(COUNTIF(Table1[[#This Row],[Column5]:[Column3]],1)&gt;0,"พบ","ไม่พบ"))</f>
        <v>ไม่พบ</v>
      </c>
      <c r="S14" s="158" t="s">
        <v>152</v>
      </c>
      <c r="T14" s="169"/>
      <c r="U14" s="152"/>
      <c r="W14" s="166" t="s">
        <v>247</v>
      </c>
      <c r="X14" s="166"/>
      <c r="Y14" s="166"/>
    </row>
    <row r="15" spans="1:25" s="151" customFormat="1">
      <c r="A15" s="165" t="s">
        <v>215</v>
      </c>
      <c r="B15" s="158" t="s">
        <v>368</v>
      </c>
      <c r="C15" s="197" t="s">
        <v>367</v>
      </c>
      <c r="D15" s="232"/>
      <c r="E15" s="197" t="s">
        <v>371</v>
      </c>
      <c r="F15" s="232"/>
      <c r="G15" s="197" t="s">
        <v>371</v>
      </c>
      <c r="H15" s="232"/>
      <c r="I15" s="197"/>
      <c r="J15" s="232"/>
      <c r="K15" s="197" t="s">
        <v>372</v>
      </c>
      <c r="L15" s="232"/>
      <c r="M15" s="197"/>
      <c r="N15" s="232"/>
      <c r="O15" s="197" t="s">
        <v>373</v>
      </c>
      <c r="P15" s="232"/>
      <c r="Q15" s="197"/>
      <c r="R15" s="152" t="str">
        <f>IF(OR(Table1[[#This Row],[q ชื่อ]]="",Table1[[#This Row],[q ชื่อ]]="-"),"",IF(COUNTIF(Table1[[#This Row],[Column5]:[Column3]],1)&gt;0,"พบ","ไม่พบ"))</f>
        <v>ไม่พบ</v>
      </c>
      <c r="S15" s="158"/>
      <c r="T15" s="169"/>
      <c r="U15" s="152"/>
      <c r="W15" s="166" t="s">
        <v>248</v>
      </c>
      <c r="X15" s="166"/>
      <c r="Y15" s="166"/>
    </row>
    <row r="16" spans="1:25" s="151" customFormat="1">
      <c r="A16" s="165" t="s">
        <v>213</v>
      </c>
      <c r="B16" s="158"/>
      <c r="C16" s="197"/>
      <c r="D16" s="232"/>
      <c r="E16" s="197"/>
      <c r="F16" s="232"/>
      <c r="G16" s="197"/>
      <c r="H16" s="232"/>
      <c r="I16" s="197"/>
      <c r="J16" s="232"/>
      <c r="K16" s="197"/>
      <c r="L16" s="232"/>
      <c r="M16" s="197"/>
      <c r="N16" s="232"/>
      <c r="O16" s="197"/>
      <c r="P16" s="232"/>
      <c r="Q16" s="197"/>
      <c r="R16" s="152" t="str">
        <f>IF(OR(Table1[[#This Row],[q ชื่อ]]="",Table1[[#This Row],[q ชื่อ]]="-"),"",IF(COUNTIF(Table1[[#This Row],[Column5]:[Column3]],1)&gt;0,"พบ","ไม่พบ"))</f>
        <v/>
      </c>
      <c r="S16" s="158" t="s">
        <v>152</v>
      </c>
      <c r="T16" s="169"/>
      <c r="U16" s="152"/>
      <c r="W16" s="166" t="s">
        <v>337</v>
      </c>
      <c r="X16" s="166"/>
      <c r="Y16" s="166"/>
    </row>
    <row r="17" spans="1:26" s="151" customFormat="1">
      <c r="A17" s="165" t="s">
        <v>216</v>
      </c>
      <c r="B17" s="158"/>
      <c r="C17" s="197"/>
      <c r="D17" s="232"/>
      <c r="E17" s="197"/>
      <c r="F17" s="232"/>
      <c r="G17" s="197"/>
      <c r="H17" s="232"/>
      <c r="I17" s="197"/>
      <c r="J17" s="232"/>
      <c r="K17" s="197"/>
      <c r="L17" s="232"/>
      <c r="M17" s="197"/>
      <c r="N17" s="232"/>
      <c r="O17" s="197"/>
      <c r="P17" s="232"/>
      <c r="Q17" s="197"/>
      <c r="R17" s="152" t="str">
        <f>IF(OR(Table1[[#This Row],[q ชื่อ]]="",Table1[[#This Row],[q ชื่อ]]="-"),"",IF(COUNTIF(Table1[[#This Row],[Column5]:[Column3]],1)&gt;0,"พบ","ไม่พบ"))</f>
        <v/>
      </c>
      <c r="S17" s="158"/>
      <c r="T17" s="169"/>
      <c r="U17" s="152"/>
      <c r="W17" s="166" t="s">
        <v>338</v>
      </c>
      <c r="X17" s="166"/>
      <c r="Y17" s="166"/>
    </row>
    <row r="18" spans="1:26" s="151" customFormat="1" ht="21.75" customHeight="1">
      <c r="A18" s="165" t="s">
        <v>217</v>
      </c>
      <c r="B18" s="158"/>
      <c r="C18" s="197"/>
      <c r="D18" s="232"/>
      <c r="E18" s="197"/>
      <c r="F18" s="232"/>
      <c r="G18" s="197"/>
      <c r="H18" s="232"/>
      <c r="I18" s="197"/>
      <c r="J18" s="232"/>
      <c r="K18" s="197"/>
      <c r="L18" s="232"/>
      <c r="M18" s="197"/>
      <c r="N18" s="232"/>
      <c r="O18" s="197"/>
      <c r="P18" s="232"/>
      <c r="Q18" s="197"/>
      <c r="R18" s="152" t="str">
        <f>IF(OR(Table1[[#This Row],[q ชื่อ]]="",Table1[[#This Row],[q ชื่อ]]="-"),"",IF(COUNTIF(Table1[[#This Row],[Column5]:[Column3]],1)&gt;0,"พบ","ไม่พบ"))</f>
        <v/>
      </c>
      <c r="S18" s="158"/>
      <c r="T18" s="169"/>
      <c r="U18" s="152"/>
      <c r="W18" s="166" t="s">
        <v>339</v>
      </c>
      <c r="X18" s="159"/>
      <c r="Y18" s="159"/>
    </row>
    <row r="19" spans="1:26" s="151" customFormat="1" ht="21.75" customHeight="1">
      <c r="A19" s="165" t="s">
        <v>220</v>
      </c>
      <c r="B19" s="158"/>
      <c r="C19" s="197"/>
      <c r="D19" s="232"/>
      <c r="E19" s="197"/>
      <c r="F19" s="232"/>
      <c r="G19" s="197"/>
      <c r="H19" s="232"/>
      <c r="I19" s="197"/>
      <c r="J19" s="232"/>
      <c r="K19" s="197"/>
      <c r="L19" s="232"/>
      <c r="M19" s="197"/>
      <c r="N19" s="232"/>
      <c r="O19" s="197"/>
      <c r="P19" s="232"/>
      <c r="Q19" s="197"/>
      <c r="R19" s="152" t="str">
        <f>IF(OR(Table1[[#This Row],[q ชื่อ]]="",Table1[[#This Row],[q ชื่อ]]="-"),"",IF(COUNTIF(Table1[[#This Row],[Column5]:[Column3]],1)&gt;0,"พบ","ไม่พบ"))</f>
        <v/>
      </c>
      <c r="S19" s="158"/>
      <c r="T19" s="169"/>
      <c r="U19" s="152"/>
      <c r="W19" s="218" t="s">
        <v>340</v>
      </c>
      <c r="X19" s="215"/>
      <c r="Y19" s="215"/>
    </row>
    <row r="20" spans="1:26" s="151" customFormat="1">
      <c r="A20" s="165" t="s">
        <v>218</v>
      </c>
      <c r="B20" s="158"/>
      <c r="C20" s="197"/>
      <c r="D20" s="232"/>
      <c r="E20" s="197"/>
      <c r="F20" s="232"/>
      <c r="G20" s="197"/>
      <c r="H20" s="232"/>
      <c r="I20" s="197"/>
      <c r="J20" s="232"/>
      <c r="K20" s="197"/>
      <c r="L20" s="232"/>
      <c r="M20" s="197"/>
      <c r="N20" s="232"/>
      <c r="O20" s="197"/>
      <c r="P20" s="232"/>
      <c r="Q20" s="197"/>
      <c r="R20" s="152" t="str">
        <f>IF(OR(Table1[[#This Row],[q ชื่อ]]="",Table1[[#This Row],[q ชื่อ]]="-"),"",IF(COUNTIF(Table1[[#This Row],[Column5]:[Column3]],1)&gt;0,"พบ","ไม่พบ"))</f>
        <v/>
      </c>
      <c r="S20" s="158"/>
      <c r="T20" s="169"/>
      <c r="U20" s="152"/>
      <c r="W20" s="215"/>
      <c r="X20" s="215"/>
      <c r="Y20" s="215"/>
    </row>
    <row r="21" spans="1:26" s="151" customFormat="1">
      <c r="A21" s="165" t="s">
        <v>221</v>
      </c>
      <c r="B21" s="158"/>
      <c r="C21" s="197"/>
      <c r="D21" s="232"/>
      <c r="E21" s="197"/>
      <c r="F21" s="232"/>
      <c r="G21" s="197"/>
      <c r="H21" s="232"/>
      <c r="I21" s="197"/>
      <c r="J21" s="232"/>
      <c r="K21" s="197"/>
      <c r="L21" s="232"/>
      <c r="M21" s="197"/>
      <c r="N21" s="232"/>
      <c r="O21" s="197"/>
      <c r="P21" s="232"/>
      <c r="Q21" s="197"/>
      <c r="R21" s="152" t="str">
        <f>IF(OR(Table1[[#This Row],[q ชื่อ]]="",Table1[[#This Row],[q ชื่อ]]="-"),"",IF(COUNTIF(Table1[[#This Row],[Column5]:[Column3]],1)&gt;0,"พบ","ไม่พบ"))</f>
        <v/>
      </c>
      <c r="S21" s="167"/>
      <c r="T21" s="170"/>
      <c r="U21" s="152"/>
    </row>
    <row r="22" spans="1:26" s="151" customFormat="1">
      <c r="A22" s="165" t="s">
        <v>219</v>
      </c>
      <c r="B22" s="158"/>
      <c r="C22" s="197"/>
      <c r="D22" s="232"/>
      <c r="E22" s="197"/>
      <c r="F22" s="232"/>
      <c r="G22" s="197"/>
      <c r="H22" s="232"/>
      <c r="I22" s="197"/>
      <c r="J22" s="232"/>
      <c r="K22" s="197"/>
      <c r="L22" s="232"/>
      <c r="M22" s="197"/>
      <c r="N22" s="232"/>
      <c r="O22" s="197"/>
      <c r="P22" s="232"/>
      <c r="Q22" s="197"/>
      <c r="R22" s="152" t="str">
        <f>IF(OR(Table1[[#This Row],[q ชื่อ]]="",Table1[[#This Row],[q ชื่อ]]="-"),"",IF(COUNTIF(Table1[[#This Row],[Column5]:[Column3]],1)&gt;0,"พบ","ไม่พบ"))</f>
        <v/>
      </c>
      <c r="S22" s="158"/>
      <c r="T22" s="169"/>
      <c r="U22" s="152"/>
      <c r="W22" s="151" t="s">
        <v>260</v>
      </c>
    </row>
    <row r="23" spans="1:26" s="151" customFormat="1">
      <c r="A23" s="165" t="s">
        <v>222</v>
      </c>
      <c r="B23" s="158"/>
      <c r="C23" s="197"/>
      <c r="D23" s="232"/>
      <c r="E23" s="197"/>
      <c r="F23" s="232"/>
      <c r="G23" s="197"/>
      <c r="H23" s="232"/>
      <c r="I23" s="197"/>
      <c r="J23" s="232"/>
      <c r="K23" s="197"/>
      <c r="L23" s="232"/>
      <c r="M23" s="197"/>
      <c r="N23" s="232"/>
      <c r="O23" s="197"/>
      <c r="P23" s="232"/>
      <c r="Q23" s="197"/>
      <c r="R23" s="152" t="str">
        <f>IF(OR(Table1[[#This Row],[q ชื่อ]]="",Table1[[#This Row],[q ชื่อ]]="-"),"",IF(COUNTIF(Table1[[#This Row],[Column5]:[Column3]],1)&gt;0,"พบ","ไม่พบ"))</f>
        <v/>
      </c>
      <c r="S23" s="158"/>
      <c r="T23" s="169"/>
      <c r="U23" s="152"/>
      <c r="W23" s="151" t="str">
        <f>CONCATENATE(I1," - รายงานผลสืบทรัพย์ ราย ",B2," ",C2,D2," (สืบรอบที่ ",F2,")")</f>
        <v>1392 - รายงานผลสืบทรัพย์ ราย นางนิตย์รดี    หมอช้าง สาขาบิ๊กซี เชียงใหม่ ดอนจั่น (สืบรอบที่ 2)</v>
      </c>
    </row>
    <row r="24" spans="1:26" s="151" customFormat="1">
      <c r="A24" s="165" t="s">
        <v>224</v>
      </c>
      <c r="B24" s="158"/>
      <c r="C24" s="197"/>
      <c r="D24" s="232"/>
      <c r="E24" s="197"/>
      <c r="F24" s="232"/>
      <c r="G24" s="197"/>
      <c r="H24" s="232"/>
      <c r="I24" s="197"/>
      <c r="J24" s="232"/>
      <c r="K24" s="197"/>
      <c r="L24" s="232"/>
      <c r="M24" s="197"/>
      <c r="N24" s="232"/>
      <c r="O24" s="197"/>
      <c r="P24" s="232"/>
      <c r="Q24" s="197"/>
      <c r="R24" s="152" t="str">
        <f>IF(OR(Table1[[#This Row],[q ชื่อ]]="",Table1[[#This Row],[q ชื่อ]]="-"),"",IF(COUNTIF(Table1[[#This Row],[Column5]:[Column3]],1)&gt;0,"พบ","ไม่พบ"))</f>
        <v/>
      </c>
      <c r="S24" s="158"/>
      <c r="T24" s="169"/>
      <c r="U24" s="152"/>
      <c r="W24" s="158"/>
      <c r="X24" s="217"/>
      <c r="Y24" s="217"/>
      <c r="Z24" s="217"/>
    </row>
    <row r="25" spans="1:26" s="151" customFormat="1">
      <c r="A25" s="165" t="s">
        <v>228</v>
      </c>
      <c r="B25" s="158"/>
      <c r="C25" s="197"/>
      <c r="D25" s="232"/>
      <c r="E25" s="197"/>
      <c r="F25" s="232"/>
      <c r="G25" s="197"/>
      <c r="H25" s="232"/>
      <c r="I25" s="197"/>
      <c r="J25" s="232"/>
      <c r="K25" s="197"/>
      <c r="L25" s="232"/>
      <c r="M25" s="197"/>
      <c r="N25" s="232"/>
      <c r="O25" s="197"/>
      <c r="P25" s="232"/>
      <c r="Q25" s="197"/>
      <c r="R25" s="152" t="str">
        <f>IF(OR(Table1[[#This Row],[q ชื่อ]]="",Table1[[#This Row],[q ชื่อ]]="-"),"",IF(COUNTIF(Table1[[#This Row],[Column5]:[Column3]],1)&gt;0,"พบ","ไม่พบ"))</f>
        <v/>
      </c>
      <c r="S25" s="158"/>
      <c r="T25" s="169"/>
      <c r="U25" s="152"/>
      <c r="X25" s="217"/>
      <c r="Y25" s="217"/>
      <c r="Z25" s="217"/>
    </row>
    <row r="26" spans="1:26" s="151" customFormat="1">
      <c r="A26" s="165" t="s">
        <v>225</v>
      </c>
      <c r="B26" s="158"/>
      <c r="C26" s="197"/>
      <c r="D26" s="232"/>
      <c r="E26" s="197"/>
      <c r="F26" s="232"/>
      <c r="G26" s="197"/>
      <c r="H26" s="232"/>
      <c r="I26" s="197"/>
      <c r="J26" s="232"/>
      <c r="K26" s="197"/>
      <c r="L26" s="232"/>
      <c r="M26" s="197"/>
      <c r="N26" s="232"/>
      <c r="O26" s="197"/>
      <c r="P26" s="232"/>
      <c r="Q26" s="197"/>
      <c r="R26" s="152" t="str">
        <f>IF(OR(Table1[[#This Row],[q ชื่อ]]="",Table1[[#This Row],[q ชื่อ]]="-"),"",IF(COUNTIF(Table1[[#This Row],[Column5]:[Column3]],1)&gt;0,"พบ","ไม่พบ"))</f>
        <v/>
      </c>
      <c r="S26" s="158"/>
      <c r="T26" s="169"/>
      <c r="U26" s="152"/>
      <c r="X26" s="217"/>
      <c r="Y26" s="217"/>
      <c r="Z26" s="217"/>
    </row>
    <row r="27" spans="1:26" s="151" customFormat="1">
      <c r="A27" s="165" t="s">
        <v>229</v>
      </c>
      <c r="B27" s="158"/>
      <c r="C27" s="197"/>
      <c r="D27" s="232"/>
      <c r="E27" s="197"/>
      <c r="F27" s="232"/>
      <c r="G27" s="197"/>
      <c r="H27" s="232"/>
      <c r="I27" s="197"/>
      <c r="J27" s="232"/>
      <c r="K27" s="197"/>
      <c r="L27" s="232"/>
      <c r="M27" s="197"/>
      <c r="N27" s="232"/>
      <c r="O27" s="197"/>
      <c r="P27" s="232"/>
      <c r="Q27" s="197"/>
      <c r="R27" s="152" t="str">
        <f>IF(OR(Table1[[#This Row],[q ชื่อ]]="",Table1[[#This Row],[q ชื่อ]]="-"),"",IF(COUNTIF(Table1[[#This Row],[Column5]:[Column3]],1)&gt;0,"พบ","ไม่พบ"))</f>
        <v/>
      </c>
      <c r="S27" s="167"/>
      <c r="T27" s="170"/>
      <c r="U27" s="152"/>
    </row>
    <row r="28" spans="1:26" s="151" customFormat="1">
      <c r="A28" s="165" t="s">
        <v>226</v>
      </c>
      <c r="B28" s="158"/>
      <c r="C28" s="197"/>
      <c r="D28" s="232"/>
      <c r="E28" s="197"/>
      <c r="F28" s="232"/>
      <c r="G28" s="197"/>
      <c r="H28" s="232"/>
      <c r="I28" s="197"/>
      <c r="J28" s="232"/>
      <c r="K28" s="197"/>
      <c r="L28" s="232"/>
      <c r="M28" s="197"/>
      <c r="N28" s="232"/>
      <c r="O28" s="197"/>
      <c r="P28" s="232"/>
      <c r="Q28" s="197"/>
      <c r="R28" s="152" t="str">
        <f>IF(OR(Table1[[#This Row],[q ชื่อ]]="",Table1[[#This Row],[q ชื่อ]]="-"),"",IF(COUNTIF(Table1[[#This Row],[Column5]:[Column3]],1)&gt;0,"พบ","ไม่พบ"))</f>
        <v/>
      </c>
      <c r="S28" s="158"/>
      <c r="T28" s="169"/>
      <c r="U28" s="152"/>
    </row>
    <row r="29" spans="1:26" s="151" customFormat="1">
      <c r="A29" s="165" t="s">
        <v>230</v>
      </c>
      <c r="B29" s="158"/>
      <c r="C29" s="197"/>
      <c r="D29" s="232"/>
      <c r="E29" s="197"/>
      <c r="F29" s="232"/>
      <c r="G29" s="197"/>
      <c r="H29" s="232"/>
      <c r="I29" s="197"/>
      <c r="J29" s="232"/>
      <c r="K29" s="197"/>
      <c r="L29" s="232"/>
      <c r="M29" s="197"/>
      <c r="N29" s="232"/>
      <c r="O29" s="197"/>
      <c r="P29" s="232"/>
      <c r="Q29" s="197"/>
      <c r="R29" s="152" t="str">
        <f>IF(OR(Table1[[#This Row],[q ชื่อ]]="",Table1[[#This Row],[q ชื่อ]]="-"),"",IF(COUNTIF(Table1[[#This Row],[Column5]:[Column3]],1)&gt;0,"พบ","ไม่พบ"))</f>
        <v/>
      </c>
      <c r="S29" s="158"/>
      <c r="T29" s="169"/>
      <c r="U29" s="152"/>
    </row>
    <row r="30" spans="1:26" s="151" customFormat="1">
      <c r="A30" s="165" t="s">
        <v>227</v>
      </c>
      <c r="B30" s="158"/>
      <c r="C30" s="197"/>
      <c r="D30" s="232"/>
      <c r="E30" s="197"/>
      <c r="F30" s="232"/>
      <c r="G30" s="197"/>
      <c r="H30" s="232"/>
      <c r="I30" s="197"/>
      <c r="J30" s="232"/>
      <c r="K30" s="197"/>
      <c r="L30" s="232"/>
      <c r="M30" s="197"/>
      <c r="N30" s="232"/>
      <c r="O30" s="197"/>
      <c r="P30" s="232"/>
      <c r="Q30" s="197"/>
      <c r="R30" s="152" t="str">
        <f>IF(OR(Table1[[#This Row],[q ชื่อ]]="",Table1[[#This Row],[q ชื่อ]]="-"),"",IF(COUNTIF(Table1[[#This Row],[Column5]:[Column3]],1)&gt;0,"พบ","ไม่พบ"))</f>
        <v/>
      </c>
      <c r="S30" s="158"/>
      <c r="T30" s="169"/>
      <c r="U30" s="152"/>
    </row>
    <row r="31" spans="1:26" s="151" customFormat="1">
      <c r="A31" s="168" t="s">
        <v>223</v>
      </c>
      <c r="B31" s="158"/>
      <c r="C31" s="198"/>
      <c r="D31" s="232"/>
      <c r="E31" s="198"/>
      <c r="F31" s="232"/>
      <c r="G31" s="198"/>
      <c r="H31" s="232"/>
      <c r="I31" s="198"/>
      <c r="J31" s="232"/>
      <c r="K31" s="198"/>
      <c r="L31" s="232"/>
      <c r="M31" s="198"/>
      <c r="N31" s="232"/>
      <c r="O31" s="198"/>
      <c r="P31" s="232"/>
      <c r="Q31" s="198"/>
      <c r="R31" s="152" t="str">
        <f>IF(OR(Table1[[#This Row],[q ชื่อ]]="",Table1[[#This Row],[q ชื่อ]]="-"),"",IF(COUNTIF(Table1[[#This Row],[Column5]:[Column3]],1)&gt;0,"พบ","ไม่พบ"))</f>
        <v/>
      </c>
      <c r="S31" s="158"/>
      <c r="T31" s="169"/>
      <c r="U31" s="152"/>
    </row>
    <row r="33" spans="1:6">
      <c r="A33" s="172" t="s">
        <v>259</v>
      </c>
      <c r="D33" s="173" t="s">
        <v>258</v>
      </c>
      <c r="E33" s="178"/>
      <c r="F33" s="2" t="s">
        <v>132</v>
      </c>
    </row>
    <row r="35" spans="1:6">
      <c r="A35" s="212"/>
      <c r="B35" s="222"/>
      <c r="C35" s="222"/>
      <c r="D35" s="222"/>
      <c r="E35" s="221"/>
    </row>
  </sheetData>
  <mergeCells count="2">
    <mergeCell ref="I1:I3"/>
    <mergeCell ref="W12:Y13"/>
  </mergeCells>
  <phoneticPr fontId="35" type="noConversion"/>
  <dataValidations count="2">
    <dataValidation type="list" allowBlank="1" showInputMessage="1" showErrorMessage="1" sqref="U31 U13 U15 U17 U19 U21 U23 U25 U27 U29" xr:uid="{E9E00D28-E3D2-4322-ABA6-EA8BAA1413DC}">
      <formula1>"พบ,ไม่พบ,-"</formula1>
    </dataValidation>
    <dataValidation type="list" allowBlank="1" showInputMessage="1" showErrorMessage="1" sqref="U12 U14 U16 U18 U20 U22 U24 U26 U28 U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extLst>
    <ext xmlns:x14="http://schemas.microsoft.com/office/spreadsheetml/2009/9/main" uri="{78C0D931-6437-407d-A8EE-F0AAD7539E65}">
      <x14:conditionalFormattings>
        <x14:conditionalFormatting xmlns:xm="http://schemas.microsoft.com/office/excel/2006/main">
          <x14:cfRule type="iconSet" priority="2" id="{2BA0559E-2968-4BEE-AB2F-B89ACD82E3A1}">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D12:D31</xm:sqref>
        </x14:conditionalFormatting>
        <x14:conditionalFormatting xmlns:xm="http://schemas.microsoft.com/office/excel/2006/main">
          <x14:cfRule type="iconSet" priority="8" id="{550787EC-ECAC-4120-938A-01A7F597510A}">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F12:F31</xm:sqref>
        </x14:conditionalFormatting>
        <x14:conditionalFormatting xmlns:xm="http://schemas.microsoft.com/office/excel/2006/main">
          <x14:cfRule type="iconSet" priority="4" id="{AD80D960-339D-42CB-8A71-993E8CE2DDA9}">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H12:H31</xm:sqref>
        </x14:conditionalFormatting>
        <x14:conditionalFormatting xmlns:xm="http://schemas.microsoft.com/office/excel/2006/main">
          <x14:cfRule type="iconSet" priority="3" id="{4FC207FA-ED69-49F0-85C8-4E86489E3C88}">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J12:J31</xm:sqref>
        </x14:conditionalFormatting>
        <x14:conditionalFormatting xmlns:xm="http://schemas.microsoft.com/office/excel/2006/main">
          <x14:cfRule type="iconSet" priority="1" id="{27124437-ADB5-425D-A6BD-EC10C8AE050A}">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L12:L31</xm:sqref>
        </x14:conditionalFormatting>
        <x14:conditionalFormatting xmlns:xm="http://schemas.microsoft.com/office/excel/2006/main">
          <x14:cfRule type="iconSet" priority="6" id="{12847253-5402-4E13-8480-83715AA4F6DA}">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N12:N31</xm:sqref>
        </x14:conditionalFormatting>
        <x14:conditionalFormatting xmlns:xm="http://schemas.microsoft.com/office/excel/2006/main">
          <x14:cfRule type="iconSet" priority="5" id="{517F630A-F690-43EA-A0B0-8F850FB3F06D}">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P12:P31</xm:sqref>
        </x14:conditionalFormatting>
      </x14:conditionalFormatting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topLeftCell="A4" zoomScaleNormal="100" zoomScaleSheetLayoutView="100" workbookViewId="0">
      <selection activeCell="AL20" sqref="AL20"/>
    </sheetView>
  </sheetViews>
  <sheetFormatPr defaultColWidth="6.09765625" defaultRowHeight="21"/>
  <cols>
    <col min="1" max="35" width="2.19921875" style="2" customWidth="1"/>
    <col min="36" max="36" width="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0">
        <f>YEAR(Sheet1!D6)</f>
        <v>2568</v>
      </c>
      <c r="AM1"/>
    </row>
    <row r="2" spans="1:43" ht="23.4">
      <c r="A2" s="254" t="str">
        <f>CONCATENATE("รายงานการสืบทรัพย์ (ข้อมูล ณ วันที่ ",TEXT(Sheet1!D6,"d ดดดด yyyy"),")")</f>
        <v>รายงานการสืบทรัพย์ (ข้อมูล ณ วันที่ 1 สิงหาคม 2568)</v>
      </c>
      <c r="B2" s="254"/>
      <c r="C2" s="254"/>
      <c r="D2" s="254"/>
      <c r="E2" s="254"/>
      <c r="F2" s="254"/>
      <c r="G2" s="254"/>
      <c r="H2" s="254"/>
      <c r="I2" s="254"/>
      <c r="J2" s="254"/>
      <c r="K2" s="254"/>
      <c r="L2" s="254"/>
      <c r="M2" s="254"/>
      <c r="N2" s="254"/>
      <c r="O2" s="254"/>
      <c r="P2" s="254"/>
      <c r="Q2" s="254"/>
      <c r="R2" s="254"/>
      <c r="S2" s="254"/>
      <c r="T2" s="254"/>
      <c r="U2" s="254"/>
      <c r="V2" s="254"/>
      <c r="W2" s="254"/>
      <c r="X2" s="254"/>
      <c r="Y2" s="254"/>
      <c r="Z2" s="254"/>
      <c r="AA2" s="254"/>
      <c r="AB2" s="254"/>
      <c r="AC2" s="254"/>
      <c r="AD2" s="254"/>
      <c r="AE2" s="254"/>
      <c r="AF2" s="254"/>
      <c r="AG2" s="254"/>
      <c r="AH2" s="254"/>
      <c r="AI2" s="254"/>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342</v>
      </c>
      <c r="B4" s="137"/>
      <c r="E4" s="259" t="str">
        <f>Sheet1!B2</f>
        <v>นางนิตย์รดี    หมอช้าง</v>
      </c>
      <c r="F4" s="259"/>
      <c r="G4" s="259"/>
      <c r="H4" s="259"/>
      <c r="I4" s="259"/>
      <c r="J4" s="259"/>
      <c r="K4" s="259"/>
      <c r="L4" s="259"/>
      <c r="M4" s="259"/>
      <c r="N4" s="259"/>
      <c r="O4" s="259"/>
      <c r="P4" s="259"/>
      <c r="Q4" s="259"/>
      <c r="R4" s="259"/>
      <c r="S4" s="259"/>
      <c r="T4" s="259"/>
      <c r="U4" s="258" t="s">
        <v>73</v>
      </c>
      <c r="V4" s="258"/>
      <c r="W4" s="259" t="str">
        <f>Sheet1!D2</f>
        <v>บิ๊กซี เชียงใหม่ ดอนจั่น</v>
      </c>
      <c r="X4" s="259"/>
      <c r="Y4" s="259"/>
      <c r="Z4" s="259"/>
      <c r="AA4" s="259"/>
      <c r="AB4" s="259"/>
      <c r="AC4" s="259"/>
      <c r="AD4" s="259"/>
      <c r="AE4" s="259"/>
      <c r="AF4" s="259"/>
      <c r="AG4" s="259"/>
      <c r="AH4" s="259"/>
      <c r="AI4" s="259"/>
      <c r="AJ4" s="259"/>
      <c r="AK4" s="138"/>
      <c r="AL4" s="180" t="s">
        <v>260</v>
      </c>
      <c r="AM4" s="179" t="s">
        <v>374</v>
      </c>
      <c r="AO4" s="161" t="s">
        <v>240</v>
      </c>
      <c r="AP4" s="138"/>
      <c r="AQ4" s="138"/>
    </row>
    <row r="5" spans="1:43">
      <c r="A5" s="19" t="s">
        <v>206</v>
      </c>
      <c r="B5" s="137"/>
      <c r="D5" s="260" t="str">
        <f>Sheet1!B3</f>
        <v>สินเชื่อธนาคารประชาชน</v>
      </c>
      <c r="E5" s="260"/>
      <c r="F5" s="260"/>
      <c r="G5" s="260"/>
      <c r="H5" s="260"/>
      <c r="I5" s="260"/>
      <c r="J5" s="260"/>
      <c r="K5" s="260"/>
      <c r="L5" s="260"/>
      <c r="M5" s="260"/>
      <c r="N5" s="260"/>
      <c r="O5" s="260"/>
      <c r="P5" s="260"/>
      <c r="Q5" s="260"/>
      <c r="R5" s="260"/>
      <c r="S5" s="258" t="s">
        <v>208</v>
      </c>
      <c r="T5" s="258"/>
      <c r="U5" s="258"/>
      <c r="V5" s="258"/>
      <c r="W5" s="257">
        <f>IF(OR(Sheet1!D3=0,Sheet1!D3="-"),"-",Sheet1!D3)</f>
        <v>823561010010</v>
      </c>
      <c r="X5" s="257"/>
      <c r="Y5" s="257"/>
      <c r="Z5" s="257"/>
      <c r="AA5" s="257"/>
      <c r="AB5" s="257"/>
      <c r="AC5" s="257"/>
      <c r="AD5" s="257"/>
      <c r="AE5" s="257"/>
      <c r="AF5" s="257"/>
      <c r="AG5" s="257"/>
      <c r="AH5" s="257"/>
      <c r="AI5" s="257"/>
      <c r="AJ5" s="257"/>
      <c r="AK5" s="138"/>
      <c r="AL5" s="151" t="str">
        <f>CONCATENATE(Sheet1!I1,"(",RIGHT(AL1,2),") - รายงานผลสืบทรัพย์ ราย ",Sheet1!B2," ",Sheet1!C2,Sheet1!D2," (สืบรอบที่ ",Sheet1!F2,")",IF(Sheet1!B33=""," - ไม่พบทรัพย์",""))</f>
        <v>1392(68) - รายงานผลสืบทรัพย์ ราย นางนิตย์รดี    หมอช้าง สาขาบิ๊กซี เชียงใหม่ ดอนจั่น (สืบรอบที่ 2) - ไม่พบทรัพย์</v>
      </c>
      <c r="AM5" s="138"/>
      <c r="AO5" s="162" t="s">
        <v>257</v>
      </c>
      <c r="AP5" s="138"/>
      <c r="AQ5" s="138"/>
    </row>
    <row r="6" spans="1:43">
      <c r="A6" s="19" t="s">
        <v>207</v>
      </c>
      <c r="B6" s="137"/>
      <c r="F6" s="264">
        <f>Sheet1!B4</f>
        <v>800048813391</v>
      </c>
      <c r="G6" s="265"/>
      <c r="H6" s="265"/>
      <c r="I6" s="265"/>
      <c r="J6" s="265"/>
      <c r="K6" s="265"/>
      <c r="L6" s="265"/>
      <c r="M6" s="265"/>
      <c r="N6" s="265"/>
      <c r="O6" s="265"/>
      <c r="P6" s="265"/>
      <c r="Q6" s="265"/>
      <c r="R6" s="265"/>
      <c r="S6" s="265"/>
      <c r="T6" s="265"/>
      <c r="U6" s="265"/>
      <c r="V6" s="265"/>
      <c r="W6" s="265"/>
      <c r="X6" s="265"/>
      <c r="Y6" s="265"/>
      <c r="Z6" s="265"/>
      <c r="AA6" s="265"/>
      <c r="AB6" s="265"/>
      <c r="AC6" s="265"/>
      <c r="AD6" s="265"/>
      <c r="AE6" s="265"/>
      <c r="AF6" s="265"/>
      <c r="AG6" s="265"/>
      <c r="AH6" s="265"/>
      <c r="AI6" s="265"/>
      <c r="AJ6" s="265"/>
      <c r="AK6" s="138"/>
      <c r="AL6" s="2" t="s">
        <v>341</v>
      </c>
      <c r="AO6" s="162" t="s">
        <v>249</v>
      </c>
      <c r="AP6" s="138"/>
      <c r="AQ6" s="138"/>
    </row>
    <row r="7" spans="1:43">
      <c r="A7" s="19" t="s">
        <v>63</v>
      </c>
      <c r="B7" s="137"/>
      <c r="C7" s="260" t="str">
        <f>Sheet1!B5</f>
        <v>แขวงเชียงใหม่</v>
      </c>
      <c r="D7" s="260"/>
      <c r="E7" s="260"/>
      <c r="F7" s="260"/>
      <c r="G7" s="260"/>
      <c r="H7" s="260"/>
      <c r="I7" s="260"/>
      <c r="J7" s="260"/>
      <c r="K7" s="278" t="s">
        <v>209</v>
      </c>
      <c r="L7" s="278"/>
      <c r="M7" s="278"/>
      <c r="N7" s="278"/>
      <c r="O7" s="278"/>
      <c r="P7" s="278"/>
      <c r="Q7" s="261" t="str">
        <f>Sheet1!D5</f>
        <v>ผบ.4961/2562</v>
      </c>
      <c r="R7" s="261"/>
      <c r="S7" s="261"/>
      <c r="T7" s="261"/>
      <c r="U7" s="261"/>
      <c r="V7" s="261"/>
      <c r="W7" s="261"/>
      <c r="X7" s="277" t="s">
        <v>210</v>
      </c>
      <c r="Y7" s="277"/>
      <c r="Z7" s="277"/>
      <c r="AA7" s="277"/>
      <c r="AB7" s="277"/>
      <c r="AC7" s="277"/>
      <c r="AD7" s="261" t="str">
        <f>Sheet1!F5</f>
        <v>ผบ.5004/2562</v>
      </c>
      <c r="AE7" s="261"/>
      <c r="AF7" s="261"/>
      <c r="AG7" s="261"/>
      <c r="AH7" s="261"/>
      <c r="AI7" s="261"/>
      <c r="AJ7" s="261"/>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62" t="str">
        <f>Sheet1!B12</f>
        <v>นางอัมรารัศหรือนิตย์รดี หมอช้าง</v>
      </c>
      <c r="G9" s="262"/>
      <c r="H9" s="262"/>
      <c r="I9" s="262"/>
      <c r="J9" s="262"/>
      <c r="K9" s="262"/>
      <c r="L9" s="262"/>
      <c r="M9" s="262"/>
      <c r="N9" s="262"/>
      <c r="O9" s="262"/>
      <c r="P9" s="262"/>
      <c r="Q9" s="262"/>
      <c r="R9" s="262"/>
      <c r="S9" s="2" t="str">
        <f>Sheet1!A13</f>
        <v>คู่สมรสจำเลยที่ 1</v>
      </c>
      <c r="Y9" s="263" t="str">
        <f>Sheet1!B13</f>
        <v>นายภัครพล หมอช้าง</v>
      </c>
      <c r="Z9" s="263"/>
      <c r="AA9" s="263"/>
      <c r="AB9" s="263"/>
      <c r="AC9" s="263"/>
      <c r="AD9" s="263"/>
      <c r="AE9" s="263"/>
      <c r="AF9" s="263"/>
      <c r="AG9" s="263"/>
      <c r="AH9" s="263"/>
      <c r="AI9" s="263"/>
      <c r="AJ9" s="263"/>
      <c r="AK9" s="138"/>
      <c r="AN9" s="138"/>
      <c r="AO9" s="163" t="s">
        <v>234</v>
      </c>
      <c r="AP9" s="138"/>
      <c r="AQ9" s="138"/>
    </row>
    <row r="10" spans="1:43">
      <c r="A10" s="19"/>
      <c r="B10" s="2" t="s">
        <v>212</v>
      </c>
      <c r="F10" s="262" t="str">
        <f>Sheet1!B14</f>
        <v>พันตำรวจโทธนภัทร เรียนเป็น</v>
      </c>
      <c r="G10" s="262"/>
      <c r="H10" s="262"/>
      <c r="I10" s="262"/>
      <c r="J10" s="262"/>
      <c r="K10" s="262"/>
      <c r="L10" s="262"/>
      <c r="M10" s="262"/>
      <c r="N10" s="262"/>
      <c r="O10" s="262"/>
      <c r="P10" s="262"/>
      <c r="Q10" s="262"/>
      <c r="R10" s="262"/>
      <c r="S10" s="2" t="s">
        <v>215</v>
      </c>
      <c r="Y10" s="263" t="str">
        <f>Sheet1!B15</f>
        <v>นางสาวภัณฑิลา ทองปลี</v>
      </c>
      <c r="Z10" s="263"/>
      <c r="AA10" s="263"/>
      <c r="AB10" s="263"/>
      <c r="AC10" s="263"/>
      <c r="AD10" s="263"/>
      <c r="AE10" s="263"/>
      <c r="AF10" s="263"/>
      <c r="AG10" s="263"/>
      <c r="AH10" s="263"/>
      <c r="AI10" s="263"/>
      <c r="AJ10" s="263"/>
      <c r="AK10" s="138"/>
      <c r="AN10" s="138"/>
      <c r="AO10" s="164" t="s">
        <v>235</v>
      </c>
      <c r="AP10" s="138"/>
      <c r="AQ10" s="138"/>
    </row>
    <row r="11" spans="1:43" hidden="1">
      <c r="A11" s="19"/>
      <c r="B11" s="2" t="s">
        <v>213</v>
      </c>
      <c r="F11" s="262">
        <f>Sheet1!B16</f>
        <v>0</v>
      </c>
      <c r="G11" s="262"/>
      <c r="H11" s="262"/>
      <c r="I11" s="262"/>
      <c r="J11" s="262"/>
      <c r="K11" s="262"/>
      <c r="L11" s="262"/>
      <c r="M11" s="262"/>
      <c r="N11" s="262"/>
      <c r="O11" s="262"/>
      <c r="P11" s="262"/>
      <c r="Q11" s="262"/>
      <c r="R11" s="262"/>
      <c r="S11" s="2" t="s">
        <v>216</v>
      </c>
      <c r="Y11" s="263">
        <f>Sheet1!B17</f>
        <v>0</v>
      </c>
      <c r="Z11" s="263"/>
      <c r="AA11" s="263"/>
      <c r="AB11" s="263"/>
      <c r="AC11" s="263"/>
      <c r="AD11" s="263"/>
      <c r="AE11" s="263"/>
      <c r="AF11" s="263"/>
      <c r="AG11" s="263"/>
      <c r="AH11" s="263"/>
      <c r="AI11" s="263"/>
      <c r="AJ11" s="263"/>
      <c r="AK11" s="138"/>
      <c r="AL11" s="138"/>
      <c r="AM11" s="138"/>
      <c r="AN11" s="138"/>
      <c r="AO11" s="164" t="s">
        <v>236</v>
      </c>
      <c r="AP11" s="138"/>
      <c r="AQ11" s="138"/>
    </row>
    <row r="12" spans="1:43" hidden="1">
      <c r="A12" s="19"/>
      <c r="B12" s="2" t="s">
        <v>217</v>
      </c>
      <c r="F12" s="262">
        <f>Sheet1!B18</f>
        <v>0</v>
      </c>
      <c r="G12" s="262"/>
      <c r="H12" s="262"/>
      <c r="I12" s="262"/>
      <c r="J12" s="262"/>
      <c r="K12" s="262"/>
      <c r="L12" s="262"/>
      <c r="M12" s="262"/>
      <c r="N12" s="262"/>
      <c r="O12" s="262"/>
      <c r="P12" s="262"/>
      <c r="Q12" s="262"/>
      <c r="R12" s="262"/>
      <c r="S12" s="2" t="s">
        <v>220</v>
      </c>
      <c r="Y12" s="263">
        <f>Sheet1!B19</f>
        <v>0</v>
      </c>
      <c r="Z12" s="263"/>
      <c r="AA12" s="263"/>
      <c r="AB12" s="263"/>
      <c r="AC12" s="263"/>
      <c r="AD12" s="263"/>
      <c r="AE12" s="263"/>
      <c r="AF12" s="263"/>
      <c r="AG12" s="263"/>
      <c r="AH12" s="263"/>
      <c r="AI12" s="263"/>
      <c r="AJ12" s="263"/>
      <c r="AK12" s="138"/>
      <c r="AL12" s="138"/>
      <c r="AM12" s="138"/>
      <c r="AN12" s="138"/>
      <c r="AO12" s="164"/>
      <c r="AP12" s="138"/>
      <c r="AQ12" s="138"/>
    </row>
    <row r="13" spans="1:43" hidden="1">
      <c r="A13" s="19"/>
      <c r="B13" s="2" t="s">
        <v>218</v>
      </c>
      <c r="F13" s="262">
        <f>Sheet1!B20</f>
        <v>0</v>
      </c>
      <c r="G13" s="262"/>
      <c r="H13" s="262"/>
      <c r="I13" s="262"/>
      <c r="J13" s="262"/>
      <c r="K13" s="262"/>
      <c r="L13" s="262"/>
      <c r="M13" s="262"/>
      <c r="N13" s="262"/>
      <c r="O13" s="262"/>
      <c r="P13" s="262"/>
      <c r="Q13" s="262"/>
      <c r="R13" s="262"/>
      <c r="S13" s="2" t="s">
        <v>221</v>
      </c>
      <c r="Y13" s="263">
        <f>Sheet1!B21</f>
        <v>0</v>
      </c>
      <c r="Z13" s="263"/>
      <c r="AA13" s="263"/>
      <c r="AB13" s="263"/>
      <c r="AC13" s="263"/>
      <c r="AD13" s="263"/>
      <c r="AE13" s="263"/>
      <c r="AF13" s="263"/>
      <c r="AG13" s="263"/>
      <c r="AH13" s="263"/>
      <c r="AI13" s="263"/>
      <c r="AJ13" s="263"/>
      <c r="AK13" s="138"/>
      <c r="AL13" s="138"/>
      <c r="AM13" s="138"/>
      <c r="AN13" s="138"/>
      <c r="AO13" s="138"/>
      <c r="AP13" s="138"/>
      <c r="AQ13" s="138"/>
    </row>
    <row r="14" spans="1:43" hidden="1">
      <c r="A14" s="19"/>
      <c r="B14" s="2" t="s">
        <v>219</v>
      </c>
      <c r="F14" s="262">
        <f>Sheet1!B22</f>
        <v>0</v>
      </c>
      <c r="G14" s="262"/>
      <c r="H14" s="262"/>
      <c r="I14" s="262"/>
      <c r="J14" s="262"/>
      <c r="K14" s="262"/>
      <c r="L14" s="262"/>
      <c r="M14" s="262"/>
      <c r="N14" s="262"/>
      <c r="O14" s="262"/>
      <c r="P14" s="262"/>
      <c r="Q14" s="262"/>
      <c r="R14" s="262"/>
      <c r="S14" s="2" t="s">
        <v>222</v>
      </c>
      <c r="Y14" s="263">
        <f>Sheet1!B23</f>
        <v>0</v>
      </c>
      <c r="Z14" s="263"/>
      <c r="AA14" s="263"/>
      <c r="AB14" s="263"/>
      <c r="AC14" s="263"/>
      <c r="AD14" s="263"/>
      <c r="AE14" s="263"/>
      <c r="AF14" s="263"/>
      <c r="AG14" s="263"/>
      <c r="AH14" s="263"/>
      <c r="AI14" s="263"/>
      <c r="AJ14" s="263"/>
      <c r="AK14" s="138"/>
      <c r="AL14" s="138"/>
      <c r="AM14" s="138"/>
      <c r="AN14" s="138"/>
      <c r="AO14" s="138"/>
      <c r="AP14" s="138"/>
      <c r="AQ14" s="138"/>
    </row>
    <row r="15" spans="1:43" hidden="1">
      <c r="A15" s="19"/>
      <c r="B15" s="2" t="s">
        <v>224</v>
      </c>
      <c r="F15" s="262">
        <f>Sheet1!B24</f>
        <v>0</v>
      </c>
      <c r="G15" s="262"/>
      <c r="H15" s="262"/>
      <c r="I15" s="262"/>
      <c r="J15" s="262"/>
      <c r="K15" s="262"/>
      <c r="L15" s="262"/>
      <c r="M15" s="262"/>
      <c r="N15" s="262"/>
      <c r="O15" s="262"/>
      <c r="P15" s="262"/>
      <c r="Q15" s="262"/>
      <c r="R15" s="262"/>
      <c r="S15" s="2" t="s">
        <v>228</v>
      </c>
      <c r="Y15" s="263">
        <f>Sheet1!B25</f>
        <v>0</v>
      </c>
      <c r="Z15" s="263"/>
      <c r="AA15" s="263"/>
      <c r="AB15" s="263"/>
      <c r="AC15" s="263"/>
      <c r="AD15" s="263"/>
      <c r="AE15" s="263"/>
      <c r="AF15" s="263"/>
      <c r="AG15" s="263"/>
      <c r="AH15" s="263"/>
      <c r="AI15" s="263"/>
      <c r="AJ15" s="263"/>
      <c r="AK15" s="138"/>
      <c r="AL15" s="138"/>
      <c r="AM15" s="138"/>
      <c r="AN15" s="138"/>
      <c r="AO15" s="138"/>
      <c r="AP15" s="138"/>
      <c r="AQ15" s="138"/>
    </row>
    <row r="16" spans="1:43" hidden="1">
      <c r="A16" s="19"/>
      <c r="B16" s="2" t="s">
        <v>225</v>
      </c>
      <c r="F16" s="262">
        <f>Sheet1!B26</f>
        <v>0</v>
      </c>
      <c r="G16" s="262"/>
      <c r="H16" s="262"/>
      <c r="I16" s="262"/>
      <c r="J16" s="262"/>
      <c r="K16" s="262"/>
      <c r="L16" s="262"/>
      <c r="M16" s="262"/>
      <c r="N16" s="262"/>
      <c r="O16" s="262"/>
      <c r="P16" s="262"/>
      <c r="Q16" s="262"/>
      <c r="R16" s="262"/>
      <c r="S16" s="2" t="s">
        <v>229</v>
      </c>
      <c r="Y16" s="263">
        <f>Sheet1!B27</f>
        <v>0</v>
      </c>
      <c r="Z16" s="263"/>
      <c r="AA16" s="263"/>
      <c r="AB16" s="263"/>
      <c r="AC16" s="263"/>
      <c r="AD16" s="263"/>
      <c r="AE16" s="263"/>
      <c r="AF16" s="263"/>
      <c r="AG16" s="263"/>
      <c r="AH16" s="263"/>
      <c r="AI16" s="263"/>
      <c r="AJ16" s="263"/>
      <c r="AK16" s="138"/>
      <c r="AL16" s="138"/>
      <c r="AM16" s="138"/>
      <c r="AN16" s="138"/>
      <c r="AO16" s="138"/>
      <c r="AP16" s="138"/>
      <c r="AQ16" s="138"/>
    </row>
    <row r="17" spans="1:43" hidden="1">
      <c r="A17" s="19"/>
      <c r="B17" s="2" t="s">
        <v>226</v>
      </c>
      <c r="F17" s="262">
        <f>Sheet1!B28</f>
        <v>0</v>
      </c>
      <c r="G17" s="262"/>
      <c r="H17" s="262"/>
      <c r="I17" s="262"/>
      <c r="J17" s="262"/>
      <c r="K17" s="262"/>
      <c r="L17" s="262"/>
      <c r="M17" s="262"/>
      <c r="N17" s="262"/>
      <c r="O17" s="262"/>
      <c r="P17" s="262"/>
      <c r="Q17" s="262"/>
      <c r="R17" s="262"/>
      <c r="S17" s="2" t="s">
        <v>230</v>
      </c>
      <c r="Y17" s="263">
        <f>Sheet1!B29</f>
        <v>0</v>
      </c>
      <c r="Z17" s="263"/>
      <c r="AA17" s="263"/>
      <c r="AB17" s="263"/>
      <c r="AC17" s="263"/>
      <c r="AD17" s="263"/>
      <c r="AE17" s="263"/>
      <c r="AF17" s="263"/>
      <c r="AG17" s="263"/>
      <c r="AH17" s="263"/>
      <c r="AI17" s="263"/>
      <c r="AJ17" s="263"/>
      <c r="AK17" s="138"/>
      <c r="AL17" s="138"/>
      <c r="AM17" s="138"/>
      <c r="AN17" s="138"/>
      <c r="AO17" s="138"/>
      <c r="AP17" s="138"/>
      <c r="AQ17" s="138"/>
    </row>
    <row r="18" spans="1:43" hidden="1">
      <c r="A18" s="19"/>
      <c r="B18" s="2" t="s">
        <v>227</v>
      </c>
      <c r="F18" s="262">
        <f>Sheet1!B30</f>
        <v>0</v>
      </c>
      <c r="G18" s="262"/>
      <c r="H18" s="262"/>
      <c r="I18" s="262"/>
      <c r="J18" s="262"/>
      <c r="K18" s="262"/>
      <c r="L18" s="262"/>
      <c r="M18" s="262"/>
      <c r="N18" s="262"/>
      <c r="O18" s="262"/>
      <c r="P18" s="262"/>
      <c r="Q18" s="262"/>
      <c r="R18" s="262"/>
      <c r="S18" s="2" t="s">
        <v>223</v>
      </c>
      <c r="Y18" s="263">
        <f>Sheet1!B31</f>
        <v>0</v>
      </c>
      <c r="Z18" s="263"/>
      <c r="AA18" s="263"/>
      <c r="AB18" s="263"/>
      <c r="AC18" s="263"/>
      <c r="AD18" s="263"/>
      <c r="AE18" s="263"/>
      <c r="AF18" s="263"/>
      <c r="AG18" s="263"/>
      <c r="AH18" s="263"/>
      <c r="AI18" s="263"/>
      <c r="AJ18" s="263"/>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55" t="s">
        <v>205</v>
      </c>
      <c r="B20" s="255"/>
      <c r="C20" s="255"/>
      <c r="D20" s="255"/>
      <c r="E20" s="255"/>
      <c r="F20" s="255"/>
      <c r="G20" s="255" t="s">
        <v>262</v>
      </c>
      <c r="H20" s="255"/>
      <c r="I20" s="255"/>
      <c r="J20" s="255"/>
      <c r="K20" s="255"/>
      <c r="L20" s="255"/>
      <c r="M20" s="255"/>
      <c r="N20" s="255"/>
      <c r="O20" s="255"/>
      <c r="P20" s="255"/>
      <c r="Q20" s="255"/>
      <c r="R20" s="255"/>
      <c r="S20" s="255"/>
      <c r="T20" s="255" t="s">
        <v>262</v>
      </c>
      <c r="U20" s="255"/>
      <c r="V20" s="255"/>
      <c r="W20" s="255"/>
      <c r="X20" s="266" t="s">
        <v>233</v>
      </c>
      <c r="Y20" s="267"/>
      <c r="Z20" s="267"/>
      <c r="AA20" s="267"/>
      <c r="AB20" s="267"/>
      <c r="AC20" s="267"/>
      <c r="AD20" s="267"/>
      <c r="AE20" s="267"/>
      <c r="AF20" s="267"/>
      <c r="AG20" s="267"/>
      <c r="AH20" s="267"/>
      <c r="AI20" s="267"/>
      <c r="AJ20" s="268"/>
      <c r="AK20" s="138"/>
      <c r="AL20" s="138"/>
      <c r="AM20" s="138"/>
      <c r="AN20" s="138"/>
      <c r="AO20" s="138"/>
      <c r="AP20" s="138"/>
      <c r="AQ20" s="138"/>
    </row>
    <row r="21" spans="1:43" ht="151.5" customHeight="1">
      <c r="A21" s="256" t="str">
        <f>IF(OR(F9=0,F9="-"),"ซ่อนช่อง",B9)</f>
        <v>จำเลยที่ 1</v>
      </c>
      <c r="B21" s="256"/>
      <c r="C21" s="256"/>
      <c r="D21" s="256"/>
      <c r="E21" s="256"/>
      <c r="F21" s="256"/>
      <c r="G21" s="272" t="str">
        <f>CONCATENATE("1. สำนักงานที่ดิน ดังนี้",CHAR(10),
"- ณ ภูมิลำเนาแต่กำเนิด : ",IF(VLOOKUP(A21,Table1[#All],5,0)="","-",VLOOKUP(A21,Table1[#All],5,0)),CHAR(10),
"- ณ ภูมิลำเนาปัจจุบัน : ",IF(VLOOKUP(A21,Table1[#All],7,0)="","-",VLOOKUP(A21,Table1[#All],7,0)),CHAR(10),
"- ขณะทำสัญญา : ",IF(VLOOKUP(A21,Table1[#All],9,0)="","-",VLOOKUP(A21,Table1[#All],9,0)),CHAR(10),
"- ที่จดทะเบียนสมรส : ",IF(VLOOKUP(A21,Table1[#All],11,0)="","-",VLOOKUP(A21,Table1[#All],11,0)),CHAR(10),
"- ที่จดทะเบียนหย่า : ",IF(VLOOKUP(A21,Table1[#All],13,0)="","-",VLOOKUP(A21,Table1[#All],13,0)),CHAR(10),
"- สถานที่ทำสัญญา : ",IF(VLOOKUP(A21,Table1[#All],15,0)="","-",VLOOKUP(A21,Table1[#All],15,0)),CHAR(10),
"- ตามคำขอกู้ : ",IF(VLOOKUP(A21,Table1[#All],17,0)="","-",VLOOKUP(A21,Table1[#All],17,0)))</f>
        <v>1. สำนักงานที่ดิน ดังนี้
- ณ ภูมิลำเนาแต่กำเนิด : อ.แม่ริม
- ณ ภูมิลำเนาปัจจุบัน : อ.แม่ริม
- ขณะทำสัญญา : อ.แม่ริม
- ที่จดทะเบียนสมรส : อ.แม่ริม
- ที่จดทะเบียนหย่า : -
- สถานที่ทำสัญญา : อ.เมืองเชียงใหม่
- ตามคำขอกู้ : อ.แม่ริม</v>
      </c>
      <c r="H21" s="273"/>
      <c r="I21" s="273"/>
      <c r="J21" s="273"/>
      <c r="K21" s="273"/>
      <c r="L21" s="273"/>
      <c r="M21" s="273"/>
      <c r="N21" s="273"/>
      <c r="O21" s="273"/>
      <c r="P21" s="273"/>
      <c r="Q21" s="273"/>
      <c r="R21" s="273"/>
      <c r="S21" s="274"/>
      <c r="T21" s="276" t="str">
        <f>CONCATENATE(CHAR(10),
IF(OR(VLOOKUP(A21,Table1[#All],5,0)="-",VLOOKUP(A21,Table1[#All],5,0)=""),"-",IF(VLOOKUP(A21,Table1[#All],4,0)=1,"พบ","ไม่พบ")),CHAR(10),
IF(OR(VLOOKUP(A21,Table1[#All],7,0)="-",VLOOKUP(A21,Table1[#All],7,0)=""),"-",IF(VLOOKUP(A21,Table1[#All],6,0)=1,"พบ","ไม่พบ")),CHAR(10),
IF(OR(VLOOKUP(A21,Table1[#All],9,0)="-",VLOOKUP(A21,Table1[#All],9,0)=""),"-",IF(VLOOKUP(A21,Table1[#All],8,0)=1,"พบ","ไม่พบ")),CHAR(10),
IF(OR(VLOOKUP(A21,Table1[#All],11,0)="-",VLOOKUP(A21,Table1[#All],11,0)=""),"-",IF(VLOOKUP(A21,Table1[#All],10,0)=1,"พบ","ไม่พบ")),CHAR(10),
IF(OR(VLOOKUP(A21,Table1[#All],13,0)="-",VLOOKUP(A21,Table1[#All],13,0)=""),"-",IF(VLOOKUP(A21,Table1[#All],12,0)=1,"พบ","ไม่พบ")),CHAR(10),
IF(OR(VLOOKUP(A21,Table1[#All],15,0)="-",VLOOKUP(A21,Table1[#All],15,0)=""),"-",IF(VLOOKUP(A21,Table1[#All],14,0)=1,"พบ","ไม่พบ")),CHAR(10),
IF(OR(VLOOKUP(A21,Table1[#All],17,0)="-",VLOOKUP(A21,Table1[#All],17,0)=""),"-",IF(VLOOKUP(A21,Table1[#All],16,0)=1,"พบ","ไม่พบ")),CHAR(10))</f>
        <v xml:space="preserve">
ไม่พบ
ไม่พบ
ไม่พบ
ไม่พบ
-
ไม่พบ
ไม่พบ
</v>
      </c>
      <c r="U21" s="276"/>
      <c r="V21" s="276"/>
      <c r="W21" s="276"/>
      <c r="X21" s="269" t="str">
        <f>CONCATENATE(CHAR(10),IF(OR(VLOOKUP(A21,Table1[#All],18,0)="ไม่พบ",VLOOKUP(A21,Table1[#All],18,0)="-"),"-",VLOOKUP(A21,Table1[#All],19,0)))</f>
        <v xml:space="preserve">
-</v>
      </c>
      <c r="Y21" s="270"/>
      <c r="Z21" s="270"/>
      <c r="AA21" s="270"/>
      <c r="AB21" s="270"/>
      <c r="AC21" s="270"/>
      <c r="AD21" s="270"/>
      <c r="AE21" s="270"/>
      <c r="AF21" s="270"/>
      <c r="AG21" s="270"/>
      <c r="AH21" s="270"/>
      <c r="AI21" s="270"/>
      <c r="AJ21" s="271"/>
      <c r="AK21" s="138"/>
      <c r="AL21" s="225"/>
      <c r="AM21" s="138"/>
      <c r="AN21" s="231"/>
      <c r="AO21" s="138"/>
      <c r="AP21" s="138"/>
      <c r="AQ21" s="138"/>
    </row>
    <row r="22" spans="1:43" ht="21.75" customHeight="1">
      <c r="A22" s="256"/>
      <c r="B22" s="256"/>
      <c r="C22" s="256"/>
      <c r="D22" s="256"/>
      <c r="E22" s="256"/>
      <c r="F22" s="256"/>
      <c r="G22" s="275" t="s">
        <v>261</v>
      </c>
      <c r="H22" s="275"/>
      <c r="I22" s="275"/>
      <c r="J22" s="275"/>
      <c r="K22" s="275"/>
      <c r="L22" s="275"/>
      <c r="M22" s="275"/>
      <c r="N22" s="275"/>
      <c r="O22" s="275"/>
      <c r="P22" s="275"/>
      <c r="Q22" s="275"/>
      <c r="R22" s="275"/>
      <c r="S22" s="275"/>
      <c r="T22" s="226"/>
      <c r="U22" s="253" t="str">
        <f>IF(Sheet1!U12="พบ","R","£")</f>
        <v>£</v>
      </c>
      <c r="V22" s="253"/>
      <c r="W22" s="228" t="s">
        <v>239</v>
      </c>
      <c r="X22" s="227"/>
      <c r="Y22" s="227"/>
      <c r="Z22" s="229"/>
      <c r="AA22" s="227"/>
      <c r="AB22" s="253" t="str">
        <f>IF(Sheet1!U12="ไม่พบ","R","£")</f>
        <v>£</v>
      </c>
      <c r="AC22" s="253"/>
      <c r="AD22" s="228" t="s">
        <v>238</v>
      </c>
      <c r="AE22" s="227"/>
      <c r="AF22" s="227"/>
      <c r="AG22" s="227"/>
      <c r="AH22" s="227"/>
      <c r="AI22" s="227"/>
      <c r="AJ22" s="230"/>
      <c r="AK22" s="138"/>
      <c r="AL22" s="138"/>
      <c r="AM22" s="138"/>
      <c r="AN22" s="138"/>
      <c r="AO22" s="138"/>
      <c r="AP22" s="223"/>
      <c r="AQ22" s="138"/>
    </row>
    <row r="23" spans="1:43" ht="151.5" customHeight="1">
      <c r="A23" s="256" t="str">
        <f>IF(OR(Y9=0,Y9="-"),"ซ่อนช่อง",S9)</f>
        <v>คู่สมรสจำเลยที่ 1</v>
      </c>
      <c r="B23" s="256"/>
      <c r="C23" s="256"/>
      <c r="D23" s="256"/>
      <c r="E23" s="256"/>
      <c r="F23" s="256"/>
      <c r="G23" s="272" t="str">
        <f>CONCATENATE("1. สำนักงานที่ดิน ดังนี้",CHAR(10),
"- ณ ภูมิลำเนาแต่กำเนิด : ",IF(VLOOKUP(A23,Table1[#All],5,0)="","-",VLOOKUP(A23,Table1[#All],5,0)),CHAR(10),
"- ณ ภูมิลำเนาปัจจุบัน : ",IF(VLOOKUP(A23,Table1[#All],7,0)="","-",VLOOKUP(A23,Table1[#All],7,0)),CHAR(10),
"- ขณะทำสัญญา : ",IF(VLOOKUP(A23,Table1[#All],9,0)="","-",VLOOKUP(A23,Table1[#All],9,0)),CHAR(10),
"- ที่จดทะเบียนสมรส : ",IF(VLOOKUP(A23,Table1[#All],11,0)="","-",VLOOKUP(A23,Table1[#All],11,0)),CHAR(10),
"- ที่จดทะเบียนหย่า : ",IF(VLOOKUP(A23,Table1[#All],13,0)="","-",VLOOKUP(A23,Table1[#All],13,0)),CHAR(10),
"- สถานที่ทำสัญญา : ",IF(VLOOKUP(A23,Table1[#All],15,0)="","-",VLOOKUP(A23,Table1[#All],15,0)),CHAR(10),
"- ตามคำขอกู้ : ",IF(VLOOKUP(A23,Table1[#All],17,0)="","-",VLOOKUP(A23,Table1[#All],17,0)))</f>
        <v>1. สำนักงานที่ดิน ดังนี้
- ณ ภูมิลำเนาแต่กำเนิด : อ.เมืองปาน
- ณ ภูมิลำเนาปัจจุบัน : อ.แม่ริม
- ขณะทำสัญญา : -
- ที่จดทะเบียนสมรส : อ.แม่ริม
- ที่จดทะเบียนหย่า : -
- สถานที่ทำสัญญา : อ.เมืองเชียงใหม่
- ตามคำขอกู้ : -</v>
      </c>
      <c r="H23" s="273"/>
      <c r="I23" s="273"/>
      <c r="J23" s="273"/>
      <c r="K23" s="273"/>
      <c r="L23" s="273"/>
      <c r="M23" s="273"/>
      <c r="N23" s="273"/>
      <c r="O23" s="273"/>
      <c r="P23" s="273"/>
      <c r="Q23" s="273"/>
      <c r="R23" s="273"/>
      <c r="S23" s="274"/>
      <c r="T23" s="276" t="str">
        <f>CONCATENATE(CHAR(10),
IF(OR(VLOOKUP(A23,Table1[#All],5,0)="-",VLOOKUP(A23,Table1[#All],5,0)=""),"-",IF(VLOOKUP(A23,Table1[#All],4,0)=1,"พบ","ไม่พบ")),CHAR(10),
IF(OR(VLOOKUP(A23,Table1[#All],7,0)="-",VLOOKUP(A23,Table1[#All],7,0)=""),"-",IF(VLOOKUP(A23,Table1[#All],6,0)=1,"พบ","ไม่พบ")),CHAR(10),
IF(OR(VLOOKUP(A23,Table1[#All],9,0)="-",VLOOKUP(A23,Table1[#All],9,0)=""),"-",IF(VLOOKUP(A23,Table1[#All],8,0)=1,"พบ","ไม่พบ")),CHAR(10),
IF(OR(VLOOKUP(A23,Table1[#All],11,0)="-",VLOOKUP(A23,Table1[#All],11,0)=""),"-",IF(VLOOKUP(A23,Table1[#All],10,0)=1,"พบ","ไม่พบ")),CHAR(10),
IF(OR(VLOOKUP(A23,Table1[#All],13,0)="-",VLOOKUP(A23,Table1[#All],13,0)=""),"-",IF(VLOOKUP(A23,Table1[#All],12,0)=1,"พบ","ไม่พบ")),CHAR(10),
IF(OR(VLOOKUP(A23,Table1[#All],15,0)="-",VLOOKUP(A23,Table1[#All],15,0)=""),"-",IF(VLOOKUP(A23,Table1[#All],14,0)=1,"พบ","ไม่พบ")),CHAR(10),
IF(OR(VLOOKUP(A23,Table1[#All],17,0)="-",VLOOKUP(A23,Table1[#All],17,0)=""),"-",IF(VLOOKUP(A23,Table1[#All],16,0)=1,"พบ","ไม่พบ")),CHAR(10))</f>
        <v xml:space="preserve">
ไม่พบ
ไม่พบ
-
ไม่พบ
-
ไม่พบ
-
</v>
      </c>
      <c r="U23" s="276"/>
      <c r="V23" s="276"/>
      <c r="W23" s="276"/>
      <c r="X23" s="269" t="str">
        <f>CONCATENATE(CHAR(10),IF(OR(VLOOKUP(A23,Table1[#All],18,0)="ไม่พบ",VLOOKUP(A23,Table1[#All],18,0)="-"),"-",VLOOKUP(A23,Table1[#All],19,0)))</f>
        <v xml:space="preserve">
-</v>
      </c>
      <c r="Y23" s="270"/>
      <c r="Z23" s="270"/>
      <c r="AA23" s="270"/>
      <c r="AB23" s="270"/>
      <c r="AC23" s="270"/>
      <c r="AD23" s="270"/>
      <c r="AE23" s="270"/>
      <c r="AF23" s="270"/>
      <c r="AG23" s="270"/>
      <c r="AH23" s="270"/>
      <c r="AI23" s="270"/>
      <c r="AJ23" s="271"/>
      <c r="AK23" s="138"/>
      <c r="AL23" s="225"/>
      <c r="AM23" s="138"/>
      <c r="AN23" s="231"/>
      <c r="AO23" s="138"/>
      <c r="AP23" s="138"/>
      <c r="AQ23" s="138"/>
    </row>
    <row r="24" spans="1:43" ht="21.75" customHeight="1">
      <c r="A24" s="256"/>
      <c r="B24" s="256"/>
      <c r="C24" s="256"/>
      <c r="D24" s="256"/>
      <c r="E24" s="256"/>
      <c r="F24" s="256"/>
      <c r="G24" s="275" t="s">
        <v>261</v>
      </c>
      <c r="H24" s="275"/>
      <c r="I24" s="275"/>
      <c r="J24" s="275"/>
      <c r="K24" s="275"/>
      <c r="L24" s="275"/>
      <c r="M24" s="275"/>
      <c r="N24" s="275"/>
      <c r="O24" s="275"/>
      <c r="P24" s="275"/>
      <c r="Q24" s="275"/>
      <c r="R24" s="275"/>
      <c r="S24" s="275"/>
      <c r="T24" s="226"/>
      <c r="U24" s="253" t="str">
        <f>IF(Sheet1!U14="พบ","R","£")</f>
        <v>£</v>
      </c>
      <c r="V24" s="253"/>
      <c r="W24" s="228" t="s">
        <v>239</v>
      </c>
      <c r="X24" s="227"/>
      <c r="Y24" s="227"/>
      <c r="Z24" s="229"/>
      <c r="AA24" s="227"/>
      <c r="AB24" s="253" t="str">
        <f>IF(Sheet1!U14="ไม่พบ","R","£")</f>
        <v>£</v>
      </c>
      <c r="AC24" s="253"/>
      <c r="AD24" s="228" t="s">
        <v>238</v>
      </c>
      <c r="AE24" s="227"/>
      <c r="AF24" s="227"/>
      <c r="AG24" s="227"/>
      <c r="AH24" s="227"/>
      <c r="AI24" s="227"/>
      <c r="AJ24" s="230"/>
      <c r="AK24" s="138"/>
      <c r="AL24" s="138"/>
      <c r="AM24" s="138"/>
      <c r="AN24" s="138"/>
      <c r="AO24" s="138"/>
      <c r="AP24" s="223"/>
      <c r="AQ24" s="138"/>
    </row>
    <row r="25" spans="1:43" ht="151.5" customHeight="1">
      <c r="A25" s="256" t="str">
        <f>IF(OR(F10=0,F10="-"),"ซ่อนช่อง",B10)</f>
        <v>จำเลยที่ 2</v>
      </c>
      <c r="B25" s="256"/>
      <c r="C25" s="256"/>
      <c r="D25" s="256"/>
      <c r="E25" s="256"/>
      <c r="F25" s="256"/>
      <c r="G25" s="272" t="str">
        <f>CONCATENATE("1. สำนักงานที่ดิน ดังนี้",CHAR(10),
"- ณ ภูมิลำเนาแต่กำเนิด : ",IF(VLOOKUP(A25,Table1[#All],5,0)="","-",VLOOKUP(A25,Table1[#All],5,0)),CHAR(10),
"- ณ ภูมิลำเนาปัจจุบัน : ",IF(VLOOKUP(A25,Table1[#All],7,0)="","-",VLOOKUP(A25,Table1[#All],7,0)),CHAR(10),
"- ขณะทำสัญญา : ",IF(VLOOKUP(A25,Table1[#All],9,0)="","-",VLOOKUP(A25,Table1[#All],9,0)),CHAR(10),
"- ที่จดทะเบียนสมรส : ",IF(VLOOKUP(A25,Table1[#All],11,0)="","-",VLOOKUP(A25,Table1[#All],11,0)),CHAR(10),
"- ที่จดทะเบียนหย่า : ",IF(VLOOKUP(A25,Table1[#All],13,0)="","-",VLOOKUP(A25,Table1[#All],13,0)),CHAR(10),
"- สถานที่ทำสัญญา : ",IF(VLOOKUP(A25,Table1[#All],15,0)="","-",VLOOKUP(A25,Table1[#All],15,0)),CHAR(10),
"- ตามคำขอกู้ : ",IF(VLOOKUP(A25,Table1[#All],17,0)="","-",VLOOKUP(A25,Table1[#All],17,0)))</f>
        <v>1. สำนักงานที่ดิน ดังนี้
- ณ ภูมิลำเนาแต่กำเนิด : -
- ณ ภูมิลำเนาปัจจุบัน : อ.สันทราย
- ขณะทำสัญญา : อ.สันทราย
- ที่จดทะเบียนสมรส : อ.สันทราย
- ที่จดทะเบียนหย่า : -
- สถานที่ทำสัญญา : อ.เมืองเชียงใหม่
- ตามคำขอกู้ : อ.สันทราย</v>
      </c>
      <c r="H25" s="273"/>
      <c r="I25" s="273"/>
      <c r="J25" s="273"/>
      <c r="K25" s="273"/>
      <c r="L25" s="273"/>
      <c r="M25" s="273"/>
      <c r="N25" s="273"/>
      <c r="O25" s="273"/>
      <c r="P25" s="273"/>
      <c r="Q25" s="273"/>
      <c r="R25" s="273"/>
      <c r="S25" s="274"/>
      <c r="T25" s="276" t="str">
        <f>CONCATENATE(CHAR(10),
IF(OR(VLOOKUP(A25,Table1[#All],5,0)="-",VLOOKUP(A25,Table1[#All],5,0)=""),"-",IF(VLOOKUP(A25,Table1[#All],4,0)=1,"พบ","ไม่พบ")),CHAR(10),
IF(OR(VLOOKUP(A25,Table1[#All],7,0)="-",VLOOKUP(A25,Table1[#All],7,0)=""),"-",IF(VLOOKUP(A25,Table1[#All],6,0)=1,"พบ","ไม่พบ")),CHAR(10),
IF(OR(VLOOKUP(A25,Table1[#All],9,0)="-",VLOOKUP(A25,Table1[#All],9,0)=""),"-",IF(VLOOKUP(A25,Table1[#All],8,0)=1,"พบ","ไม่พบ")),CHAR(10),
IF(OR(VLOOKUP(A25,Table1[#All],11,0)="-",VLOOKUP(A25,Table1[#All],11,0)=""),"-",IF(VLOOKUP(A25,Table1[#All],10,0)=1,"พบ","ไม่พบ")),CHAR(10),
IF(OR(VLOOKUP(A25,Table1[#All],13,0)="-",VLOOKUP(A25,Table1[#All],13,0)=""),"-",IF(VLOOKUP(A25,Table1[#All],12,0)=1,"พบ","ไม่พบ")),CHAR(10),
IF(OR(VLOOKUP(A25,Table1[#All],15,0)="-",VLOOKUP(A25,Table1[#All],15,0)=""),"-",IF(VLOOKUP(A25,Table1[#All],14,0)=1,"พบ","ไม่พบ")),CHAR(10),
IF(OR(VLOOKUP(A25,Table1[#All],17,0)="-",VLOOKUP(A25,Table1[#All],17,0)=""),"-",IF(VLOOKUP(A25,Table1[#All],16,0)=1,"พบ","ไม่พบ")),CHAR(10))</f>
        <v xml:space="preserve">
-
ไม่พบ
ไม่พบ
ไม่พบ
-
ไม่พบ
ไม่พบ
</v>
      </c>
      <c r="U25" s="276"/>
      <c r="V25" s="276"/>
      <c r="W25" s="276"/>
      <c r="X25" s="269" t="str">
        <f>CONCATENATE(CHAR(10),IF(OR(VLOOKUP(A25,Table1[#All],18,0)="ไม่พบ",VLOOKUP(A25,Table1[#All],18,0)="-"),"-",VLOOKUP(A25,Table1[#All],19,0)))</f>
        <v xml:space="preserve">
-</v>
      </c>
      <c r="Y25" s="270"/>
      <c r="Z25" s="270"/>
      <c r="AA25" s="270"/>
      <c r="AB25" s="270"/>
      <c r="AC25" s="270"/>
      <c r="AD25" s="270"/>
      <c r="AE25" s="270"/>
      <c r="AF25" s="270"/>
      <c r="AG25" s="270"/>
      <c r="AH25" s="270"/>
      <c r="AI25" s="270"/>
      <c r="AJ25" s="271"/>
      <c r="AK25" s="138"/>
      <c r="AL25" s="225"/>
      <c r="AM25" s="138"/>
      <c r="AN25" s="231"/>
      <c r="AO25" s="138"/>
      <c r="AP25" s="138"/>
      <c r="AQ25" s="138"/>
    </row>
    <row r="26" spans="1:43" ht="21.75" customHeight="1">
      <c r="A26" s="256"/>
      <c r="B26" s="256"/>
      <c r="C26" s="256"/>
      <c r="D26" s="256"/>
      <c r="E26" s="256"/>
      <c r="F26" s="256"/>
      <c r="G26" s="275" t="s">
        <v>261</v>
      </c>
      <c r="H26" s="275"/>
      <c r="I26" s="275"/>
      <c r="J26" s="275"/>
      <c r="K26" s="275"/>
      <c r="L26" s="275"/>
      <c r="M26" s="275"/>
      <c r="N26" s="275"/>
      <c r="O26" s="275"/>
      <c r="P26" s="275"/>
      <c r="Q26" s="275"/>
      <c r="R26" s="275"/>
      <c r="S26" s="275"/>
      <c r="T26" s="226"/>
      <c r="U26" s="253" t="str">
        <f>IF(Sheet1!U16="พบ","R","£")</f>
        <v>£</v>
      </c>
      <c r="V26" s="253"/>
      <c r="W26" s="228" t="s">
        <v>239</v>
      </c>
      <c r="X26" s="227"/>
      <c r="Y26" s="227"/>
      <c r="Z26" s="229"/>
      <c r="AA26" s="227"/>
      <c r="AB26" s="253" t="str">
        <f>IF(Sheet1!U16="ไม่พบ","R","£")</f>
        <v>£</v>
      </c>
      <c r="AC26" s="253"/>
      <c r="AD26" s="228" t="s">
        <v>238</v>
      </c>
      <c r="AE26" s="227"/>
      <c r="AF26" s="227"/>
      <c r="AG26" s="227"/>
      <c r="AH26" s="227"/>
      <c r="AI26" s="227"/>
      <c r="AJ26" s="230"/>
      <c r="AK26" s="138"/>
      <c r="AL26" s="138"/>
      <c r="AM26" s="138"/>
      <c r="AN26" s="138"/>
      <c r="AO26" s="138"/>
      <c r="AP26" s="223"/>
      <c r="AQ26" s="138"/>
    </row>
    <row r="27" spans="1:43" ht="151.5" customHeight="1">
      <c r="A27" s="256" t="str">
        <f>IF(OR(Y10=0,Y10="-"),"ซ่อนช่อง",S10)</f>
        <v>คู่สมรสจำเลยที่ 2</v>
      </c>
      <c r="B27" s="256"/>
      <c r="C27" s="256"/>
      <c r="D27" s="256"/>
      <c r="E27" s="256"/>
      <c r="F27" s="256"/>
      <c r="G27" s="272" t="str">
        <f>CONCATENATE("1. สำนักงานที่ดิน ดังนี้",CHAR(10),
"- ณ ภูมิลำเนาแต่กำเนิด : ",IF(VLOOKUP(A27,Table1[#All],5,0)="","-",VLOOKUP(A27,Table1[#All],5,0)),CHAR(10),
"- ณ ภูมิลำเนาปัจจุบัน : ",IF(VLOOKUP(A27,Table1[#All],7,0)="","-",VLOOKUP(A27,Table1[#All],7,0)),CHAR(10),
"- ขณะทำสัญญา : ",IF(VLOOKUP(A27,Table1[#All],9,0)="","-",VLOOKUP(A27,Table1[#All],9,0)),CHAR(10),
"- ที่จดทะเบียนสมรส : ",IF(VLOOKUP(A27,Table1[#All],11,0)="","-",VLOOKUP(A27,Table1[#All],11,0)),CHAR(10),
"- ที่จดทะเบียนหย่า : ",IF(VLOOKUP(A27,Table1[#All],13,0)="","-",VLOOKUP(A27,Table1[#All],13,0)),CHAR(10),
"- สถานที่ทำสัญญา : ",IF(VLOOKUP(A27,Table1[#All],15,0)="","-",VLOOKUP(A27,Table1[#All],15,0)),CHAR(10),
"- ตามคำขอกู้ : ",IF(VLOOKUP(A27,Table1[#All],17,0)="","-",VLOOKUP(A27,Table1[#All],17,0)))</f>
        <v>1. สำนักงานที่ดิน ดังนี้
- ณ ภูมิลำเนาแต่กำเนิด : อ.แม่แตง
- ณ ภูมิลำเนาปัจจุบัน : อ.แม่แตง
- ขณะทำสัญญา : -
- ที่จดทะเบียนสมรส : อ.สันทราย
- ที่จดทะเบียนหย่า : -
- สถานที่ทำสัญญา : อ.เมืองเชียงใหม่
- ตามคำขอกู้ : -</v>
      </c>
      <c r="H27" s="273"/>
      <c r="I27" s="273"/>
      <c r="J27" s="273"/>
      <c r="K27" s="273"/>
      <c r="L27" s="273"/>
      <c r="M27" s="273"/>
      <c r="N27" s="273"/>
      <c r="O27" s="273"/>
      <c r="P27" s="273"/>
      <c r="Q27" s="273"/>
      <c r="R27" s="273"/>
      <c r="S27" s="274"/>
      <c r="T27" s="276" t="str">
        <f>CONCATENATE(CHAR(10),
IF(OR(VLOOKUP(A27,Table1[#All],5,0)="-",VLOOKUP(A27,Table1[#All],5,0)=""),"-",IF(VLOOKUP(A27,Table1[#All],4,0)=1,"พบ","ไม่พบ")),CHAR(10),
IF(OR(VLOOKUP(A27,Table1[#All],7,0)="-",VLOOKUP(A27,Table1[#All],7,0)=""),"-",IF(VLOOKUP(A27,Table1[#All],6,0)=1,"พบ","ไม่พบ")),CHAR(10),
IF(OR(VLOOKUP(A27,Table1[#All],9,0)="-",VLOOKUP(A27,Table1[#All],9,0)=""),"-",IF(VLOOKUP(A27,Table1[#All],8,0)=1,"พบ","ไม่พบ")),CHAR(10),
IF(OR(VLOOKUP(A27,Table1[#All],11,0)="-",VLOOKUP(A27,Table1[#All],11,0)=""),"-",IF(VLOOKUP(A27,Table1[#All],10,0)=1,"พบ","ไม่พบ")),CHAR(10),
IF(OR(VLOOKUP(A27,Table1[#All],13,0)="-",VLOOKUP(A27,Table1[#All],13,0)=""),"-",IF(VLOOKUP(A27,Table1[#All],12,0)=1,"พบ","ไม่พบ")),CHAR(10),
IF(OR(VLOOKUP(A27,Table1[#All],15,0)="-",VLOOKUP(A27,Table1[#All],15,0)=""),"-",IF(VLOOKUP(A27,Table1[#All],14,0)=1,"พบ","ไม่พบ")),CHAR(10),
IF(OR(VLOOKUP(A27,Table1[#All],17,0)="-",VLOOKUP(A27,Table1[#All],17,0)=""),"-",IF(VLOOKUP(A27,Table1[#All],16,0)=1,"พบ","ไม่พบ")),CHAR(10))</f>
        <v xml:space="preserve">
ไม่พบ
ไม่พบ
-
ไม่พบ
-
ไม่พบ
-
</v>
      </c>
      <c r="U27" s="276"/>
      <c r="V27" s="276"/>
      <c r="W27" s="276"/>
      <c r="X27" s="269" t="str">
        <f>CONCATENATE(CHAR(10),IF(OR(VLOOKUP(A27,Table1[#All],18,0)="ไม่พบ",VLOOKUP(A27,Table1[#All],18,0)="-"),"-",VLOOKUP(A27,Table1[#All],19,0)))</f>
        <v xml:space="preserve">
-</v>
      </c>
      <c r="Y27" s="270"/>
      <c r="Z27" s="270"/>
      <c r="AA27" s="270"/>
      <c r="AB27" s="270"/>
      <c r="AC27" s="270"/>
      <c r="AD27" s="270"/>
      <c r="AE27" s="270"/>
      <c r="AF27" s="270"/>
      <c r="AG27" s="270"/>
      <c r="AH27" s="270"/>
      <c r="AI27" s="270"/>
      <c r="AJ27" s="271"/>
      <c r="AK27" s="138"/>
      <c r="AL27" s="225"/>
      <c r="AM27" s="138"/>
      <c r="AN27" s="231"/>
      <c r="AO27" s="138"/>
      <c r="AP27" s="138"/>
      <c r="AQ27" s="138"/>
    </row>
    <row r="28" spans="1:43" ht="21.75" customHeight="1">
      <c r="A28" s="256"/>
      <c r="B28" s="256"/>
      <c r="C28" s="256"/>
      <c r="D28" s="256"/>
      <c r="E28" s="256"/>
      <c r="F28" s="256"/>
      <c r="G28" s="275" t="s">
        <v>261</v>
      </c>
      <c r="H28" s="275"/>
      <c r="I28" s="275"/>
      <c r="J28" s="275"/>
      <c r="K28" s="275"/>
      <c r="L28" s="275"/>
      <c r="M28" s="275"/>
      <c r="N28" s="275"/>
      <c r="O28" s="275"/>
      <c r="P28" s="275"/>
      <c r="Q28" s="275"/>
      <c r="R28" s="275"/>
      <c r="S28" s="275"/>
      <c r="T28" s="226"/>
      <c r="U28" s="253" t="str">
        <f>IF(Sheet1!U18="พบ","R","£")</f>
        <v>£</v>
      </c>
      <c r="V28" s="253"/>
      <c r="W28" s="228" t="s">
        <v>239</v>
      </c>
      <c r="X28" s="227"/>
      <c r="Y28" s="227"/>
      <c r="Z28" s="229"/>
      <c r="AA28" s="227"/>
      <c r="AB28" s="253" t="str">
        <f>IF(Sheet1!U18="ไม่พบ","R","£")</f>
        <v>£</v>
      </c>
      <c r="AC28" s="253"/>
      <c r="AD28" s="228" t="s">
        <v>238</v>
      </c>
      <c r="AE28" s="227"/>
      <c r="AF28" s="227"/>
      <c r="AG28" s="227"/>
      <c r="AH28" s="227"/>
      <c r="AI28" s="227"/>
      <c r="AJ28" s="230"/>
      <c r="AK28" s="138"/>
      <c r="AL28" s="138"/>
      <c r="AM28" s="138"/>
      <c r="AN28" s="138"/>
      <c r="AO28" s="138"/>
      <c r="AP28" s="223"/>
      <c r="AQ28" s="138"/>
    </row>
    <row r="29" spans="1:43" ht="151.5" hidden="1" customHeight="1">
      <c r="A29" s="256" t="str">
        <f>IF(OR(F11=0,F11="-"),"ซ่อนช่อง",B11)</f>
        <v>ซ่อนช่อง</v>
      </c>
      <c r="B29" s="256"/>
      <c r="C29" s="256"/>
      <c r="D29" s="256"/>
      <c r="E29" s="256"/>
      <c r="F29" s="256"/>
      <c r="G29" s="272" t="e">
        <f>CONCATENATE("1. สำนักงานที่ดิน ดังนี้",CHAR(10),
"- ณ ภูมิลำเนาแต่กำเนิด : ",IF(VLOOKUP(A29,Table1[#All],5,0)="","-",VLOOKUP(A29,Table1[#All],5,0)),CHAR(10),
"- ณ ภูมิลำเนาปัจจุบัน : ",IF(VLOOKUP(A29,Table1[#All],7,0)="","-",VLOOKUP(A29,Table1[#All],7,0)),CHAR(10),
"- ขณะทำสัญญา : ",IF(VLOOKUP(A29,Table1[#All],9,0)="","-",VLOOKUP(A29,Table1[#All],9,0)),CHAR(10),
"- ที่จดทะเบียนสมรส : ",IF(VLOOKUP(A29,Table1[#All],11,0)="","-",VLOOKUP(A29,Table1[#All],11,0)),CHAR(10),
"- ที่จดทะเบียนหย่า : ",IF(VLOOKUP(A29,Table1[#All],13,0)="","-",VLOOKUP(A29,Table1[#All],13,0)),CHAR(10),
"- สถานที่ทำสัญญา : ",IF(VLOOKUP(A29,Table1[#All],15,0)="","-",VLOOKUP(A29,Table1[#All],15,0)),CHAR(10),
"- ตามคำขอกู้ : ",IF(VLOOKUP(A29,Table1[#All],17,0)="","-",VLOOKUP(A29,Table1[#All],17,0)))</f>
        <v>#N/A</v>
      </c>
      <c r="H29" s="273"/>
      <c r="I29" s="273"/>
      <c r="J29" s="273"/>
      <c r="K29" s="273"/>
      <c r="L29" s="273"/>
      <c r="M29" s="273"/>
      <c r="N29" s="273"/>
      <c r="O29" s="273"/>
      <c r="P29" s="273"/>
      <c r="Q29" s="273"/>
      <c r="R29" s="273"/>
      <c r="S29" s="274"/>
      <c r="T29" s="276" t="e">
        <f>CONCATENATE(CHAR(10),
IF(OR(VLOOKUP(A29,Table1[#All],5,0)="-",VLOOKUP(A29,Table1[#All],5,0)=""),"-",IF(VLOOKUP(A29,Table1[#All],4,0)=1,"พบ","ไม่พบ")),CHAR(10),
IF(OR(VLOOKUP(A29,Table1[#All],7,0)="-",VLOOKUP(A29,Table1[#All],7,0)=""),"-",IF(VLOOKUP(A29,Table1[#All],6,0)=1,"พบ","ไม่พบ")),CHAR(10),
IF(OR(VLOOKUP(A29,Table1[#All],9,0)="-",VLOOKUP(A29,Table1[#All],9,0)=""),"-",IF(VLOOKUP(A29,Table1[#All],8,0)=1,"พบ","ไม่พบ")),CHAR(10),
IF(OR(VLOOKUP(A29,Table1[#All],11,0)="-",VLOOKUP(A29,Table1[#All],11,0)=""),"-",IF(VLOOKUP(A29,Table1[#All],10,0)=1,"พบ","ไม่พบ")),CHAR(10),
IF(OR(VLOOKUP(A29,Table1[#All],13,0)="-",VLOOKUP(A29,Table1[#All],13,0)=""),"-",IF(VLOOKUP(A29,Table1[#All],12,0)=1,"พบ","ไม่พบ")),CHAR(10),
IF(OR(VLOOKUP(A29,Table1[#All],15,0)="-",VLOOKUP(A29,Table1[#All],15,0)=""),"-",IF(VLOOKUP(A29,Table1[#All],14,0)=1,"พบ","ไม่พบ")),CHAR(10),
IF(OR(VLOOKUP(A29,Table1[#All],17,0)="-",VLOOKUP(A29,Table1[#All],17,0)=""),"-",IF(VLOOKUP(A29,Table1[#All],16,0)=1,"พบ","ไม่พบ")),CHAR(10))</f>
        <v>#N/A</v>
      </c>
      <c r="U29" s="276"/>
      <c r="V29" s="276"/>
      <c r="W29" s="276"/>
      <c r="X29" s="269" t="e">
        <f>CONCATENATE(CHAR(10),IF(OR(VLOOKUP(A29,Table1[#All],18,0)="ไม่พบ",VLOOKUP(A29,Table1[#All],18,0)="-"),"-",VLOOKUP(A29,Table1[#All],19,0)))</f>
        <v>#N/A</v>
      </c>
      <c r="Y29" s="270"/>
      <c r="Z29" s="270"/>
      <c r="AA29" s="270"/>
      <c r="AB29" s="270"/>
      <c r="AC29" s="270"/>
      <c r="AD29" s="270"/>
      <c r="AE29" s="270"/>
      <c r="AF29" s="270"/>
      <c r="AG29" s="270"/>
      <c r="AH29" s="270"/>
      <c r="AI29" s="270"/>
      <c r="AJ29" s="271"/>
      <c r="AK29" s="138"/>
      <c r="AL29" s="225"/>
      <c r="AM29" s="138"/>
      <c r="AN29" s="231"/>
      <c r="AO29" s="138"/>
      <c r="AP29" s="138"/>
      <c r="AQ29" s="138"/>
    </row>
    <row r="30" spans="1:43" ht="21.75" hidden="1" customHeight="1">
      <c r="A30" s="256"/>
      <c r="B30" s="256"/>
      <c r="C30" s="256"/>
      <c r="D30" s="256"/>
      <c r="E30" s="256"/>
      <c r="F30" s="256"/>
      <c r="G30" s="275" t="s">
        <v>261</v>
      </c>
      <c r="H30" s="275"/>
      <c r="I30" s="275"/>
      <c r="J30" s="275"/>
      <c r="K30" s="275"/>
      <c r="L30" s="275"/>
      <c r="M30" s="275"/>
      <c r="N30" s="275"/>
      <c r="O30" s="275"/>
      <c r="P30" s="275"/>
      <c r="Q30" s="275"/>
      <c r="R30" s="275"/>
      <c r="S30" s="275"/>
      <c r="T30" s="226"/>
      <c r="U30" s="253" t="str">
        <f>IF(Sheet1!U20="พบ","R","£")</f>
        <v>£</v>
      </c>
      <c r="V30" s="253"/>
      <c r="W30" s="228" t="s">
        <v>239</v>
      </c>
      <c r="X30" s="227"/>
      <c r="Y30" s="227"/>
      <c r="Z30" s="229"/>
      <c r="AA30" s="227"/>
      <c r="AB30" s="253" t="str">
        <f>IF(Sheet1!U20="ไม่พบ","R","£")</f>
        <v>£</v>
      </c>
      <c r="AC30" s="253"/>
      <c r="AD30" s="228" t="s">
        <v>238</v>
      </c>
      <c r="AE30" s="227"/>
      <c r="AF30" s="227"/>
      <c r="AG30" s="227"/>
      <c r="AH30" s="227"/>
      <c r="AI30" s="227"/>
      <c r="AJ30" s="230"/>
      <c r="AK30" s="138"/>
      <c r="AL30" s="138"/>
      <c r="AM30" s="138"/>
      <c r="AN30" s="138"/>
      <c r="AO30" s="138"/>
      <c r="AP30" s="223"/>
      <c r="AQ30" s="138"/>
    </row>
    <row r="31" spans="1:43" ht="151.5" hidden="1" customHeight="1">
      <c r="A31" s="256" t="str">
        <f>IF(OR(Y11=0,Y11="-"),"ซ่อนช่อง",S11)</f>
        <v>ซ่อนช่อง</v>
      </c>
      <c r="B31" s="256"/>
      <c r="C31" s="256"/>
      <c r="D31" s="256"/>
      <c r="E31" s="256"/>
      <c r="F31" s="256"/>
      <c r="G31" s="272" t="e">
        <f>CONCATENATE("1. สำนักงานที่ดิน ดังนี้",CHAR(10),
"- ณ ภูมิลำเนาแต่กำเนิด : ",IF(VLOOKUP(A31,Table1[#All],5,0)="","-",VLOOKUP(A31,Table1[#All],5,0)),CHAR(10),
"- ณ ภูมิลำเนาปัจจุบัน : ",IF(VLOOKUP(A31,Table1[#All],7,0)="","-",VLOOKUP(A31,Table1[#All],7,0)),CHAR(10),
"- ขณะทำสัญญา : ",IF(VLOOKUP(A31,Table1[#All],9,0)="","-",VLOOKUP(A31,Table1[#All],9,0)),CHAR(10),
"- ที่จดทะเบียนสมรส : ",IF(VLOOKUP(A31,Table1[#All],11,0)="","-",VLOOKUP(A31,Table1[#All],11,0)),CHAR(10),
"- ที่จดทะเบียนหย่า : ",IF(VLOOKUP(A31,Table1[#All],13,0)="","-",VLOOKUP(A31,Table1[#All],13,0)),CHAR(10),
"- สถานที่ทำสัญญา : ",IF(VLOOKUP(A31,Table1[#All],15,0)="","-",VLOOKUP(A31,Table1[#All],15,0)),CHAR(10),
"- ตามคำขอกู้ : ",IF(VLOOKUP(A31,Table1[#All],17,0)="","-",VLOOKUP(A31,Table1[#All],17,0)))</f>
        <v>#N/A</v>
      </c>
      <c r="H31" s="273"/>
      <c r="I31" s="273"/>
      <c r="J31" s="273"/>
      <c r="K31" s="273"/>
      <c r="L31" s="273"/>
      <c r="M31" s="273"/>
      <c r="N31" s="273"/>
      <c r="O31" s="273"/>
      <c r="P31" s="273"/>
      <c r="Q31" s="273"/>
      <c r="R31" s="273"/>
      <c r="S31" s="274"/>
      <c r="T31" s="276" t="e">
        <f>CONCATENATE(CHAR(10),
IF(OR(VLOOKUP(A31,Table1[#All],5,0)="-",VLOOKUP(A31,Table1[#All],5,0)=""),"-",IF(VLOOKUP(A31,Table1[#All],4,0)=1,"พบ","ไม่พบ")),CHAR(10),
IF(OR(VLOOKUP(A31,Table1[#All],7,0)="-",VLOOKUP(A31,Table1[#All],7,0)=""),"-",IF(VLOOKUP(A31,Table1[#All],6,0)=1,"พบ","ไม่พบ")),CHAR(10),
IF(OR(VLOOKUP(A31,Table1[#All],9,0)="-",VLOOKUP(A31,Table1[#All],9,0)=""),"-",IF(VLOOKUP(A31,Table1[#All],8,0)=1,"พบ","ไม่พบ")),CHAR(10),
IF(OR(VLOOKUP(A31,Table1[#All],11,0)="-",VLOOKUP(A31,Table1[#All],11,0)=""),"-",IF(VLOOKUP(A31,Table1[#All],10,0)=1,"พบ","ไม่พบ")),CHAR(10),
IF(OR(VLOOKUP(A31,Table1[#All],13,0)="-",VLOOKUP(A31,Table1[#All],13,0)=""),"-",IF(VLOOKUP(A31,Table1[#All],12,0)=1,"พบ","ไม่พบ")),CHAR(10),
IF(OR(VLOOKUP(A31,Table1[#All],15,0)="-",VLOOKUP(A31,Table1[#All],15,0)=""),"-",IF(VLOOKUP(A31,Table1[#All],14,0)=1,"พบ","ไม่พบ")),CHAR(10),
IF(OR(VLOOKUP(A31,Table1[#All],17,0)="-",VLOOKUP(A31,Table1[#All],17,0)=""),"-",IF(VLOOKUP(A31,Table1[#All],16,0)=1,"พบ","ไม่พบ")),CHAR(10))</f>
        <v>#N/A</v>
      </c>
      <c r="U31" s="276"/>
      <c r="V31" s="276"/>
      <c r="W31" s="276"/>
      <c r="X31" s="269" t="e">
        <f>CONCATENATE(CHAR(10),IF(OR(VLOOKUP(A31,Table1[#All],18,0)="ไม่พบ",VLOOKUP(A31,Table1[#All],18,0)="-"),"-",VLOOKUP(A31,Table1[#All],19,0)))</f>
        <v>#N/A</v>
      </c>
      <c r="Y31" s="270"/>
      <c r="Z31" s="270"/>
      <c r="AA31" s="270"/>
      <c r="AB31" s="270"/>
      <c r="AC31" s="270"/>
      <c r="AD31" s="270"/>
      <c r="AE31" s="270"/>
      <c r="AF31" s="270"/>
      <c r="AG31" s="270"/>
      <c r="AH31" s="270"/>
      <c r="AI31" s="270"/>
      <c r="AJ31" s="271"/>
      <c r="AK31" s="138"/>
      <c r="AL31" s="225"/>
      <c r="AM31" s="138"/>
      <c r="AN31" s="231"/>
      <c r="AO31" s="138"/>
      <c r="AP31" s="138"/>
      <c r="AQ31" s="138"/>
    </row>
    <row r="32" spans="1:43" ht="21.75" hidden="1" customHeight="1">
      <c r="A32" s="256"/>
      <c r="B32" s="256"/>
      <c r="C32" s="256"/>
      <c r="D32" s="256"/>
      <c r="E32" s="256"/>
      <c r="F32" s="256"/>
      <c r="G32" s="275" t="s">
        <v>261</v>
      </c>
      <c r="H32" s="275"/>
      <c r="I32" s="275"/>
      <c r="J32" s="275"/>
      <c r="K32" s="275"/>
      <c r="L32" s="275"/>
      <c r="M32" s="275"/>
      <c r="N32" s="275"/>
      <c r="O32" s="275"/>
      <c r="P32" s="275"/>
      <c r="Q32" s="275"/>
      <c r="R32" s="275"/>
      <c r="S32" s="275"/>
      <c r="T32" s="226"/>
      <c r="U32" s="253" t="str">
        <f>IF(Sheet1!U22="พบ","R","£")</f>
        <v>£</v>
      </c>
      <c r="V32" s="253"/>
      <c r="W32" s="228" t="s">
        <v>239</v>
      </c>
      <c r="X32" s="227"/>
      <c r="Y32" s="227"/>
      <c r="Z32" s="229"/>
      <c r="AA32" s="227"/>
      <c r="AB32" s="253" t="str">
        <f>IF(Sheet1!U22="ไม่พบ","R","£")</f>
        <v>£</v>
      </c>
      <c r="AC32" s="253"/>
      <c r="AD32" s="228" t="s">
        <v>238</v>
      </c>
      <c r="AE32" s="227"/>
      <c r="AF32" s="227"/>
      <c r="AG32" s="227"/>
      <c r="AH32" s="227"/>
      <c r="AI32" s="227"/>
      <c r="AJ32" s="230"/>
      <c r="AK32" s="138"/>
      <c r="AL32" s="138"/>
      <c r="AM32" s="138"/>
      <c r="AN32" s="138"/>
      <c r="AO32" s="138"/>
      <c r="AP32" s="223"/>
      <c r="AQ32" s="138"/>
    </row>
    <row r="33" spans="1:43" ht="151.5" hidden="1" customHeight="1">
      <c r="A33" s="256" t="str">
        <f>IF(OR(F12=0,F12="-"),"ซ่อนช่อง",B12)</f>
        <v>ซ่อนช่อง</v>
      </c>
      <c r="B33" s="256"/>
      <c r="C33" s="256"/>
      <c r="D33" s="256"/>
      <c r="E33" s="256"/>
      <c r="F33" s="256"/>
      <c r="G33" s="272" t="e">
        <f>CONCATENATE("1. สำนักงานที่ดิน ดังนี้",CHAR(10),
"- ณ ภูมิลำเนาแต่กำเนิด : ",IF(VLOOKUP(A33,Table1[#All],5,0)="","-",VLOOKUP(A33,Table1[#All],5,0)),CHAR(10),
"- ณ ภูมิลำเนาปัจจุบัน : ",IF(VLOOKUP(A33,Table1[#All],7,0)="","-",VLOOKUP(A33,Table1[#All],7,0)),CHAR(10),
"- ขณะทำสัญญา : ",IF(VLOOKUP(A33,Table1[#All],9,0)="","-",VLOOKUP(A33,Table1[#All],9,0)),CHAR(10),
"- ที่จดทะเบียนสมรส : ",IF(VLOOKUP(A33,Table1[#All],11,0)="","-",VLOOKUP(A33,Table1[#All],11,0)),CHAR(10),
"- ที่จดทะเบียนหย่า : ",IF(VLOOKUP(A33,Table1[#All],13,0)="","-",VLOOKUP(A33,Table1[#All],13,0)),CHAR(10),
"- สถานที่ทำสัญญา : ",IF(VLOOKUP(A33,Table1[#All],15,0)="","-",VLOOKUP(A33,Table1[#All],15,0)),CHAR(10),
"- ตามคำขอกู้ : ",IF(VLOOKUP(A33,Table1[#All],17,0)="","-",VLOOKUP(A33,Table1[#All],17,0)))</f>
        <v>#N/A</v>
      </c>
      <c r="H33" s="273"/>
      <c r="I33" s="273"/>
      <c r="J33" s="273"/>
      <c r="K33" s="273"/>
      <c r="L33" s="273"/>
      <c r="M33" s="273"/>
      <c r="N33" s="273"/>
      <c r="O33" s="273"/>
      <c r="P33" s="273"/>
      <c r="Q33" s="273"/>
      <c r="R33" s="273"/>
      <c r="S33" s="274"/>
      <c r="T33" s="276" t="e">
        <f>CONCATENATE(CHAR(10),
IF(OR(VLOOKUP(A33,Table1[#All],5,0)="-",VLOOKUP(A33,Table1[#All],5,0)=""),"-",IF(VLOOKUP(A33,Table1[#All],4,0)=1,"พบ","ไม่พบ")),CHAR(10),
IF(OR(VLOOKUP(A33,Table1[#All],7,0)="-",VLOOKUP(A33,Table1[#All],7,0)=""),"-",IF(VLOOKUP(A33,Table1[#All],6,0)=1,"พบ","ไม่พบ")),CHAR(10),
IF(OR(VLOOKUP(A33,Table1[#All],9,0)="-",VLOOKUP(A33,Table1[#All],9,0)=""),"-",IF(VLOOKUP(A33,Table1[#All],8,0)=1,"พบ","ไม่พบ")),CHAR(10),
IF(OR(VLOOKUP(A33,Table1[#All],11,0)="-",VLOOKUP(A33,Table1[#All],11,0)=""),"-",IF(VLOOKUP(A33,Table1[#All],10,0)=1,"พบ","ไม่พบ")),CHAR(10),
IF(OR(VLOOKUP(A33,Table1[#All],13,0)="-",VLOOKUP(A33,Table1[#All],13,0)=""),"-",IF(VLOOKUP(A33,Table1[#All],12,0)=1,"พบ","ไม่พบ")),CHAR(10),
IF(OR(VLOOKUP(A33,Table1[#All],15,0)="-",VLOOKUP(A33,Table1[#All],15,0)=""),"-",IF(VLOOKUP(A33,Table1[#All],14,0)=1,"พบ","ไม่พบ")),CHAR(10),
IF(OR(VLOOKUP(A33,Table1[#All],17,0)="-",VLOOKUP(A33,Table1[#All],17,0)=""),"-",IF(VLOOKUP(A33,Table1[#All],16,0)=1,"พบ","ไม่พบ")),CHAR(10))</f>
        <v>#N/A</v>
      </c>
      <c r="U33" s="276"/>
      <c r="V33" s="276"/>
      <c r="W33" s="276"/>
      <c r="X33" s="269" t="e">
        <f>CONCATENATE(CHAR(10),IF(OR(VLOOKUP(A33,Table1[#All],18,0)="ไม่พบ",VLOOKUP(A33,Table1[#All],18,0)="-"),"-",VLOOKUP(A33,Table1[#All],19,0)))</f>
        <v>#N/A</v>
      </c>
      <c r="Y33" s="270"/>
      <c r="Z33" s="270"/>
      <c r="AA33" s="270"/>
      <c r="AB33" s="270"/>
      <c r="AC33" s="270"/>
      <c r="AD33" s="270"/>
      <c r="AE33" s="270"/>
      <c r="AF33" s="270"/>
      <c r="AG33" s="270"/>
      <c r="AH33" s="270"/>
      <c r="AI33" s="270"/>
      <c r="AJ33" s="271"/>
      <c r="AK33" s="138"/>
      <c r="AL33" s="225"/>
      <c r="AM33" s="138"/>
      <c r="AN33" s="231"/>
      <c r="AO33" s="138"/>
      <c r="AP33" s="138"/>
      <c r="AQ33" s="138"/>
    </row>
    <row r="34" spans="1:43" ht="21.75" hidden="1" customHeight="1">
      <c r="A34" s="256"/>
      <c r="B34" s="256"/>
      <c r="C34" s="256"/>
      <c r="D34" s="256"/>
      <c r="E34" s="256"/>
      <c r="F34" s="256"/>
      <c r="G34" s="275" t="s">
        <v>261</v>
      </c>
      <c r="H34" s="275"/>
      <c r="I34" s="275"/>
      <c r="J34" s="275"/>
      <c r="K34" s="275"/>
      <c r="L34" s="275"/>
      <c r="M34" s="275"/>
      <c r="N34" s="275"/>
      <c r="O34" s="275"/>
      <c r="P34" s="275"/>
      <c r="Q34" s="275"/>
      <c r="R34" s="275"/>
      <c r="S34" s="275"/>
      <c r="T34" s="226"/>
      <c r="U34" s="253" t="str">
        <f>IF(Sheet1!U24="พบ","R","£")</f>
        <v>£</v>
      </c>
      <c r="V34" s="253"/>
      <c r="W34" s="228" t="s">
        <v>239</v>
      </c>
      <c r="X34" s="227"/>
      <c r="Y34" s="227"/>
      <c r="Z34" s="229"/>
      <c r="AA34" s="227"/>
      <c r="AB34" s="253" t="str">
        <f>IF(Sheet1!U24="ไม่พบ","R","£")</f>
        <v>£</v>
      </c>
      <c r="AC34" s="253"/>
      <c r="AD34" s="228" t="s">
        <v>238</v>
      </c>
      <c r="AE34" s="227"/>
      <c r="AF34" s="227"/>
      <c r="AG34" s="227"/>
      <c r="AH34" s="227"/>
      <c r="AI34" s="227"/>
      <c r="AJ34" s="230"/>
      <c r="AK34" s="138"/>
      <c r="AL34" s="138"/>
      <c r="AM34" s="138"/>
      <c r="AN34" s="138"/>
      <c r="AO34" s="138"/>
      <c r="AP34" s="223"/>
      <c r="AQ34" s="138"/>
    </row>
    <row r="35" spans="1:43" ht="151.5" hidden="1" customHeight="1">
      <c r="A35" s="256" t="str">
        <f>IF(OR(Y12=0,Y12="-"),"ซ่อนช่อง",S12)</f>
        <v>ซ่อนช่อง</v>
      </c>
      <c r="B35" s="256"/>
      <c r="C35" s="256"/>
      <c r="D35" s="256"/>
      <c r="E35" s="256"/>
      <c r="F35" s="256"/>
      <c r="G35" s="272" t="e">
        <f>CONCATENATE("1. สำนักงานที่ดิน ดังนี้",CHAR(10),
"- ณ ภูมิลำเนาแต่กำเนิด : ",IF(VLOOKUP(A35,Table1[#All],5,0)="","-",VLOOKUP(A35,Table1[#All],5,0)),CHAR(10),
"- ณ ภูมิลำเนาปัจจุบัน : ",IF(VLOOKUP(A35,Table1[#All],7,0)="","-",VLOOKUP(A35,Table1[#All],7,0)),CHAR(10),
"- ขณะทำสัญญา : ",IF(VLOOKUP(A35,Table1[#All],9,0)="","-",VLOOKUP(A35,Table1[#All],9,0)),CHAR(10),
"- ที่จดทะเบียนสมรส : ",IF(VLOOKUP(A35,Table1[#All],11,0)="","-",VLOOKUP(A35,Table1[#All],11,0)),CHAR(10),
"- ที่จดทะเบียนหย่า : ",IF(VLOOKUP(A35,Table1[#All],13,0)="","-",VLOOKUP(A35,Table1[#All],13,0)),CHAR(10),
"- สถานที่ทำสัญญา : ",IF(VLOOKUP(A35,Table1[#All],15,0)="","-",VLOOKUP(A35,Table1[#All],15,0)),CHAR(10),
"- ตามคำขอกู้ : ",IF(VLOOKUP(A35,Table1[#All],17,0)="","-",VLOOKUP(A35,Table1[#All],17,0)))</f>
        <v>#N/A</v>
      </c>
      <c r="H35" s="273"/>
      <c r="I35" s="273"/>
      <c r="J35" s="273"/>
      <c r="K35" s="273"/>
      <c r="L35" s="273"/>
      <c r="M35" s="273"/>
      <c r="N35" s="273"/>
      <c r="O35" s="273"/>
      <c r="P35" s="273"/>
      <c r="Q35" s="273"/>
      <c r="R35" s="273"/>
      <c r="S35" s="274"/>
      <c r="T35" s="276" t="e">
        <f>CONCATENATE(CHAR(10),
IF(OR(VLOOKUP(A35,Table1[#All],5,0)="-",VLOOKUP(A35,Table1[#All],5,0)=""),"-",IF(VLOOKUP(A35,Table1[#All],4,0)=1,"พบ","ไม่พบ")),CHAR(10),
IF(OR(VLOOKUP(A35,Table1[#All],7,0)="-",VLOOKUP(A35,Table1[#All],7,0)=""),"-",IF(VLOOKUP(A35,Table1[#All],6,0)=1,"พบ","ไม่พบ")),CHAR(10),
IF(OR(VLOOKUP(A35,Table1[#All],9,0)="-",VLOOKUP(A35,Table1[#All],9,0)=""),"-",IF(VLOOKUP(A35,Table1[#All],8,0)=1,"พบ","ไม่พบ")),CHAR(10),
IF(OR(VLOOKUP(A35,Table1[#All],11,0)="-",VLOOKUP(A35,Table1[#All],11,0)=""),"-",IF(VLOOKUP(A35,Table1[#All],10,0)=1,"พบ","ไม่พบ")),CHAR(10),
IF(OR(VLOOKUP(A35,Table1[#All],13,0)="-",VLOOKUP(A35,Table1[#All],13,0)=""),"-",IF(VLOOKUP(A35,Table1[#All],12,0)=1,"พบ","ไม่พบ")),CHAR(10),
IF(OR(VLOOKUP(A35,Table1[#All],15,0)="-",VLOOKUP(A35,Table1[#All],15,0)=""),"-",IF(VLOOKUP(A35,Table1[#All],14,0)=1,"พบ","ไม่พบ")),CHAR(10),
IF(OR(VLOOKUP(A35,Table1[#All],17,0)="-",VLOOKUP(A35,Table1[#All],17,0)=""),"-",IF(VLOOKUP(A35,Table1[#All],16,0)=1,"พบ","ไม่พบ")),CHAR(10))</f>
        <v>#N/A</v>
      </c>
      <c r="U35" s="276"/>
      <c r="V35" s="276"/>
      <c r="W35" s="276"/>
      <c r="X35" s="269" t="e">
        <f>CONCATENATE(CHAR(10),IF(OR(VLOOKUP(A35,Table1[#All],18,0)="ไม่พบ",VLOOKUP(A35,Table1[#All],18,0)="-"),"-",VLOOKUP(A35,Table1[#All],19,0)))</f>
        <v>#N/A</v>
      </c>
      <c r="Y35" s="270"/>
      <c r="Z35" s="270"/>
      <c r="AA35" s="270"/>
      <c r="AB35" s="270"/>
      <c r="AC35" s="270"/>
      <c r="AD35" s="270"/>
      <c r="AE35" s="270"/>
      <c r="AF35" s="270"/>
      <c r="AG35" s="270"/>
      <c r="AH35" s="270"/>
      <c r="AI35" s="270"/>
      <c r="AJ35" s="271"/>
      <c r="AK35" s="138"/>
      <c r="AL35" s="225"/>
      <c r="AM35" s="138"/>
      <c r="AN35" s="231"/>
      <c r="AO35" s="138"/>
      <c r="AP35" s="138"/>
      <c r="AQ35" s="138"/>
    </row>
    <row r="36" spans="1:43" ht="21.75" hidden="1" customHeight="1">
      <c r="A36" s="256"/>
      <c r="B36" s="256"/>
      <c r="C36" s="256"/>
      <c r="D36" s="256"/>
      <c r="E36" s="256"/>
      <c r="F36" s="256"/>
      <c r="G36" s="275" t="s">
        <v>261</v>
      </c>
      <c r="H36" s="275"/>
      <c r="I36" s="275"/>
      <c r="J36" s="275"/>
      <c r="K36" s="275"/>
      <c r="L36" s="275"/>
      <c r="M36" s="275"/>
      <c r="N36" s="275"/>
      <c r="O36" s="275"/>
      <c r="P36" s="275"/>
      <c r="Q36" s="275"/>
      <c r="R36" s="275"/>
      <c r="S36" s="275"/>
      <c r="T36" s="226"/>
      <c r="U36" s="253" t="str">
        <f>IF(Sheet1!U26="พบ","R","£")</f>
        <v>£</v>
      </c>
      <c r="V36" s="253"/>
      <c r="W36" s="228" t="s">
        <v>239</v>
      </c>
      <c r="X36" s="227"/>
      <c r="Y36" s="227"/>
      <c r="Z36" s="229"/>
      <c r="AA36" s="227"/>
      <c r="AB36" s="253" t="str">
        <f>IF(Sheet1!U26="ไม่พบ","R","£")</f>
        <v>£</v>
      </c>
      <c r="AC36" s="253"/>
      <c r="AD36" s="228" t="s">
        <v>238</v>
      </c>
      <c r="AE36" s="227"/>
      <c r="AF36" s="227"/>
      <c r="AG36" s="227"/>
      <c r="AH36" s="227"/>
      <c r="AI36" s="227"/>
      <c r="AJ36" s="230"/>
      <c r="AK36" s="138"/>
      <c r="AL36" s="138"/>
      <c r="AM36" s="138"/>
      <c r="AN36" s="138"/>
      <c r="AO36" s="138"/>
      <c r="AP36" s="223"/>
      <c r="AQ36" s="138"/>
    </row>
    <row r="37" spans="1:43" ht="151.5" hidden="1" customHeight="1">
      <c r="A37" s="256" t="str">
        <f>IF(OR(F13=0,F13="-"),"ซ่อนช่อง",B13)</f>
        <v>ซ่อนช่อง</v>
      </c>
      <c r="B37" s="256"/>
      <c r="C37" s="256"/>
      <c r="D37" s="256"/>
      <c r="E37" s="256"/>
      <c r="F37" s="256"/>
      <c r="G37" s="272" t="e">
        <f>CONCATENATE("1. สำนักงานที่ดิน ดังนี้",CHAR(10),
"- ณ ภูมิลำเนาแต่กำเนิด : ",IF(VLOOKUP(A37,Table1[#All],5,0)="","-",VLOOKUP(A37,Table1[#All],5,0)),CHAR(10),
"- ณ ภูมิลำเนาปัจจุบัน : ",IF(VLOOKUP(A37,Table1[#All],7,0)="","-",VLOOKUP(A37,Table1[#All],7,0)),CHAR(10),
"- ขณะทำสัญญา : ",IF(VLOOKUP(A37,Table1[#All],9,0)="","-",VLOOKUP(A37,Table1[#All],9,0)),CHAR(10),
"- ที่จดทะเบียนสมรส : ",IF(VLOOKUP(A37,Table1[#All],11,0)="","-",VLOOKUP(A37,Table1[#All],11,0)),CHAR(10),
"- ที่จดทะเบียนหย่า : ",IF(VLOOKUP(A37,Table1[#All],13,0)="","-",VLOOKUP(A37,Table1[#All],13,0)),CHAR(10),
"- สถานที่ทำสัญญา : ",IF(VLOOKUP(A37,Table1[#All],15,0)="","-",VLOOKUP(A37,Table1[#All],15,0)),CHAR(10),
"- ตามคำขอกู้ : ",IF(VLOOKUP(A37,Table1[#All],17,0)="","-",VLOOKUP(A37,Table1[#All],17,0)))</f>
        <v>#N/A</v>
      </c>
      <c r="H37" s="273"/>
      <c r="I37" s="273"/>
      <c r="J37" s="273"/>
      <c r="K37" s="273"/>
      <c r="L37" s="273"/>
      <c r="M37" s="273"/>
      <c r="N37" s="273"/>
      <c r="O37" s="273"/>
      <c r="P37" s="273"/>
      <c r="Q37" s="273"/>
      <c r="R37" s="273"/>
      <c r="S37" s="274"/>
      <c r="T37" s="276" t="e">
        <f>CONCATENATE(CHAR(10),
IF(OR(VLOOKUP(A37,Table1[#All],5,0)="-",VLOOKUP(A37,Table1[#All],5,0)=""),"-",IF(VLOOKUP(A37,Table1[#All],4,0)=1,"พบ","ไม่พบ")),CHAR(10),
IF(OR(VLOOKUP(A37,Table1[#All],7,0)="-",VLOOKUP(A37,Table1[#All],7,0)=""),"-",IF(VLOOKUP(A37,Table1[#All],6,0)=1,"พบ","ไม่พบ")),CHAR(10),
IF(OR(VLOOKUP(A37,Table1[#All],9,0)="-",VLOOKUP(A37,Table1[#All],9,0)=""),"-",IF(VLOOKUP(A37,Table1[#All],8,0)=1,"พบ","ไม่พบ")),CHAR(10),
IF(OR(VLOOKUP(A37,Table1[#All],11,0)="-",VLOOKUP(A37,Table1[#All],11,0)=""),"-",IF(VLOOKUP(A37,Table1[#All],10,0)=1,"พบ","ไม่พบ")),CHAR(10),
IF(OR(VLOOKUP(A37,Table1[#All],13,0)="-",VLOOKUP(A37,Table1[#All],13,0)=""),"-",IF(VLOOKUP(A37,Table1[#All],12,0)=1,"พบ","ไม่พบ")),CHAR(10),
IF(OR(VLOOKUP(A37,Table1[#All],15,0)="-",VLOOKUP(A37,Table1[#All],15,0)=""),"-",IF(VLOOKUP(A37,Table1[#All],14,0)=1,"พบ","ไม่พบ")),CHAR(10),
IF(OR(VLOOKUP(A37,Table1[#All],17,0)="-",VLOOKUP(A37,Table1[#All],17,0)=""),"-",IF(VLOOKUP(A37,Table1[#All],16,0)=1,"พบ","ไม่พบ")),CHAR(10))</f>
        <v>#N/A</v>
      </c>
      <c r="U37" s="276"/>
      <c r="V37" s="276"/>
      <c r="W37" s="276"/>
      <c r="X37" s="269" t="e">
        <f>CONCATENATE(CHAR(10),IF(OR(VLOOKUP(A37,Table1[#All],18,0)="ไม่พบ",VLOOKUP(A37,Table1[#All],18,0)="-"),"-",VLOOKUP(A37,Table1[#All],19,0)))</f>
        <v>#N/A</v>
      </c>
      <c r="Y37" s="270"/>
      <c r="Z37" s="270"/>
      <c r="AA37" s="270"/>
      <c r="AB37" s="270"/>
      <c r="AC37" s="270"/>
      <c r="AD37" s="270"/>
      <c r="AE37" s="270"/>
      <c r="AF37" s="270"/>
      <c r="AG37" s="270"/>
      <c r="AH37" s="270"/>
      <c r="AI37" s="270"/>
      <c r="AJ37" s="271"/>
      <c r="AK37" s="138"/>
      <c r="AL37" s="225"/>
      <c r="AM37" s="138"/>
      <c r="AN37" s="231"/>
      <c r="AO37" s="138"/>
      <c r="AP37" s="138"/>
      <c r="AQ37" s="138"/>
    </row>
    <row r="38" spans="1:43" ht="21.75" hidden="1" customHeight="1">
      <c r="A38" s="256"/>
      <c r="B38" s="256"/>
      <c r="C38" s="256"/>
      <c r="D38" s="256"/>
      <c r="E38" s="256"/>
      <c r="F38" s="256"/>
      <c r="G38" s="275" t="s">
        <v>261</v>
      </c>
      <c r="H38" s="275"/>
      <c r="I38" s="275"/>
      <c r="J38" s="275"/>
      <c r="K38" s="275"/>
      <c r="L38" s="275"/>
      <c r="M38" s="275"/>
      <c r="N38" s="275"/>
      <c r="O38" s="275"/>
      <c r="P38" s="275"/>
      <c r="Q38" s="275"/>
      <c r="R38" s="275"/>
      <c r="S38" s="275"/>
      <c r="T38" s="226"/>
      <c r="U38" s="253" t="str">
        <f>IF(Sheet1!U28="พบ","R","£")</f>
        <v>£</v>
      </c>
      <c r="V38" s="253"/>
      <c r="W38" s="228" t="s">
        <v>239</v>
      </c>
      <c r="X38" s="227"/>
      <c r="Y38" s="227"/>
      <c r="Z38" s="229"/>
      <c r="AA38" s="227"/>
      <c r="AB38" s="253" t="str">
        <f>IF(Sheet1!U28="ไม่พบ","R","£")</f>
        <v>£</v>
      </c>
      <c r="AC38" s="253"/>
      <c r="AD38" s="228" t="s">
        <v>238</v>
      </c>
      <c r="AE38" s="227"/>
      <c r="AF38" s="227"/>
      <c r="AG38" s="227"/>
      <c r="AH38" s="227"/>
      <c r="AI38" s="227"/>
      <c r="AJ38" s="230"/>
      <c r="AK38" s="138"/>
      <c r="AL38" s="138"/>
      <c r="AM38" s="138"/>
      <c r="AN38" s="138"/>
      <c r="AO38" s="138"/>
      <c r="AP38" s="223"/>
      <c r="AQ38" s="138"/>
    </row>
    <row r="39" spans="1:43" ht="151.5" hidden="1" customHeight="1">
      <c r="A39" s="256" t="str">
        <f>IF(OR(Y13=0,Y13="-"),"ซ่อนช่อง",S13)</f>
        <v>ซ่อนช่อง</v>
      </c>
      <c r="B39" s="256"/>
      <c r="C39" s="256"/>
      <c r="D39" s="256"/>
      <c r="E39" s="256"/>
      <c r="F39" s="256"/>
      <c r="G39" s="272" t="e">
        <f>CONCATENATE("1. สำนักงานที่ดิน ดังนี้",CHAR(10),
"- ณ ภูมิลำเนาแต่กำเนิด : ",IF(VLOOKUP(A39,Table1[#All],5,0)="","-",VLOOKUP(A39,Table1[#All],5,0)),CHAR(10),
"- ณ ภูมิลำเนาปัจจุบัน : ",IF(VLOOKUP(A39,Table1[#All],7,0)="","-",VLOOKUP(A39,Table1[#All],7,0)),CHAR(10),
"- ขณะทำสัญญา : ",IF(VLOOKUP(A39,Table1[#All],9,0)="","-",VLOOKUP(A39,Table1[#All],9,0)),CHAR(10),
"- ที่จดทะเบียนสมรส : ",IF(VLOOKUP(A39,Table1[#All],11,0)="","-",VLOOKUP(A39,Table1[#All],11,0)),CHAR(10),
"- ที่จดทะเบียนหย่า : ",IF(VLOOKUP(A39,Table1[#All],13,0)="","-",VLOOKUP(A39,Table1[#All],13,0)),CHAR(10),
"- สถานที่ทำสัญญา : ",IF(VLOOKUP(A39,Table1[#All],15,0)="","-",VLOOKUP(A39,Table1[#All],15,0)),CHAR(10),
"- ตามคำขอกู้ : ",IF(VLOOKUP(A39,Table1[#All],17,0)="","-",VLOOKUP(A39,Table1[#All],17,0)))</f>
        <v>#N/A</v>
      </c>
      <c r="H39" s="273"/>
      <c r="I39" s="273"/>
      <c r="J39" s="273"/>
      <c r="K39" s="273"/>
      <c r="L39" s="273"/>
      <c r="M39" s="273"/>
      <c r="N39" s="273"/>
      <c r="O39" s="273"/>
      <c r="P39" s="273"/>
      <c r="Q39" s="273"/>
      <c r="R39" s="273"/>
      <c r="S39" s="274"/>
      <c r="T39" s="276" t="e">
        <f>CONCATENATE(CHAR(10),
IF(OR(VLOOKUP(A39,Table1[#All],5,0)="-",VLOOKUP(A39,Table1[#All],5,0)=""),"-",IF(VLOOKUP(A39,Table1[#All],4,0)=1,"พบ","ไม่พบ")),CHAR(10),
IF(OR(VLOOKUP(A39,Table1[#All],7,0)="-",VLOOKUP(A39,Table1[#All],7,0)=""),"-",IF(VLOOKUP(A39,Table1[#All],6,0)=1,"พบ","ไม่พบ")),CHAR(10),
IF(OR(VLOOKUP(A39,Table1[#All],9,0)="-",VLOOKUP(A39,Table1[#All],9,0)=""),"-",IF(VLOOKUP(A39,Table1[#All],8,0)=1,"พบ","ไม่พบ")),CHAR(10),
IF(OR(VLOOKUP(A39,Table1[#All],11,0)="-",VLOOKUP(A39,Table1[#All],11,0)=""),"-",IF(VLOOKUP(A39,Table1[#All],10,0)=1,"พบ","ไม่พบ")),CHAR(10),
IF(OR(VLOOKUP(A39,Table1[#All],13,0)="-",VLOOKUP(A39,Table1[#All],13,0)=""),"-",IF(VLOOKUP(A39,Table1[#All],12,0)=1,"พบ","ไม่พบ")),CHAR(10),
IF(OR(VLOOKUP(A39,Table1[#All],15,0)="-",VLOOKUP(A39,Table1[#All],15,0)=""),"-",IF(VLOOKUP(A39,Table1[#All],14,0)=1,"พบ","ไม่พบ")),CHAR(10),
IF(OR(VLOOKUP(A39,Table1[#All],17,0)="-",VLOOKUP(A39,Table1[#All],17,0)=""),"-",IF(VLOOKUP(A39,Table1[#All],16,0)=1,"พบ","ไม่พบ")),CHAR(10))</f>
        <v>#N/A</v>
      </c>
      <c r="U39" s="276"/>
      <c r="V39" s="276"/>
      <c r="W39" s="276"/>
      <c r="X39" s="269" t="e">
        <f>CONCATENATE(CHAR(10),IF(OR(VLOOKUP(A39,Table1[#All],18,0)="ไม่พบ",VLOOKUP(A39,Table1[#All],18,0)="-"),"-",VLOOKUP(A39,Table1[#All],19,0)))</f>
        <v>#N/A</v>
      </c>
      <c r="Y39" s="270"/>
      <c r="Z39" s="270"/>
      <c r="AA39" s="270"/>
      <c r="AB39" s="270"/>
      <c r="AC39" s="270"/>
      <c r="AD39" s="270"/>
      <c r="AE39" s="270"/>
      <c r="AF39" s="270"/>
      <c r="AG39" s="270"/>
      <c r="AH39" s="270"/>
      <c r="AI39" s="270"/>
      <c r="AJ39" s="271"/>
      <c r="AK39" s="138"/>
      <c r="AL39" s="225"/>
      <c r="AM39" s="138"/>
      <c r="AN39" s="231"/>
      <c r="AO39" s="138"/>
      <c r="AP39" s="138"/>
      <c r="AQ39" s="138"/>
    </row>
    <row r="40" spans="1:43" ht="21.75" hidden="1" customHeight="1">
      <c r="A40" s="256"/>
      <c r="B40" s="256"/>
      <c r="C40" s="256"/>
      <c r="D40" s="256"/>
      <c r="E40" s="256"/>
      <c r="F40" s="256"/>
      <c r="G40" s="275" t="s">
        <v>261</v>
      </c>
      <c r="H40" s="275"/>
      <c r="I40" s="275"/>
      <c r="J40" s="275"/>
      <c r="K40" s="275"/>
      <c r="L40" s="275"/>
      <c r="M40" s="275"/>
      <c r="N40" s="275"/>
      <c r="O40" s="275"/>
      <c r="P40" s="275"/>
      <c r="Q40" s="275"/>
      <c r="R40" s="275"/>
      <c r="S40" s="275"/>
      <c r="T40" s="226"/>
      <c r="U40" s="253" t="str">
        <f>IF(Sheet1!U30="พบ","R","£")</f>
        <v>£</v>
      </c>
      <c r="V40" s="253"/>
      <c r="W40" s="228" t="s">
        <v>239</v>
      </c>
      <c r="X40" s="227"/>
      <c r="Y40" s="227"/>
      <c r="Z40" s="229"/>
      <c r="AA40" s="227"/>
      <c r="AB40" s="253" t="str">
        <f>IF(Sheet1!U30="ไม่พบ","R","£")</f>
        <v>£</v>
      </c>
      <c r="AC40" s="253"/>
      <c r="AD40" s="228" t="s">
        <v>238</v>
      </c>
      <c r="AE40" s="227"/>
      <c r="AF40" s="227"/>
      <c r="AG40" s="227"/>
      <c r="AH40" s="227"/>
      <c r="AI40" s="227"/>
      <c r="AJ40" s="230"/>
      <c r="AK40" s="138"/>
      <c r="AL40" s="138"/>
      <c r="AM40" s="138"/>
      <c r="AN40" s="138"/>
      <c r="AO40" s="138"/>
      <c r="AP40" s="223"/>
      <c r="AQ40" s="138"/>
    </row>
    <row r="41" spans="1:43" ht="151.5" hidden="1" customHeight="1">
      <c r="A41" s="256" t="str">
        <f>IF(OR(F14=0,F14="-"),"ซ่อนช่อง",B14)</f>
        <v>ซ่อนช่อง</v>
      </c>
      <c r="B41" s="256"/>
      <c r="C41" s="256"/>
      <c r="D41" s="256"/>
      <c r="E41" s="256"/>
      <c r="F41" s="256"/>
      <c r="G41" s="272" t="e">
        <f>CONCATENATE("1. สำนักงานที่ดิน ดังนี้",CHAR(10),
"- ณ ภูมิลำเนาแต่กำเนิด : ",IF(VLOOKUP(A41,Table1[#All],5,0)="","-",VLOOKUP(A41,Table1[#All],5,0)),CHAR(10),
"- ณ ภูมิลำเนาปัจจุบัน : ",IF(VLOOKUP(A41,Table1[#All],7,0)="","-",VLOOKUP(A41,Table1[#All],7,0)),CHAR(10),
"- ขณะทำสัญญา : ",IF(VLOOKUP(A41,Table1[#All],9,0)="","-",VLOOKUP(A41,Table1[#All],9,0)),CHAR(10),
"- ที่จดทะเบียนสมรส : ",IF(VLOOKUP(A41,Table1[#All],11,0)="","-",VLOOKUP(A41,Table1[#All],11,0)),CHAR(10),
"- ที่จดทะเบียนหย่า : ",IF(VLOOKUP(A41,Table1[#All],13,0)="","-",VLOOKUP(A41,Table1[#All],13,0)),CHAR(10),
"- สถานที่ทำสัญญา : ",IF(VLOOKUP(A41,Table1[#All],15,0)="","-",VLOOKUP(A41,Table1[#All],15,0)),CHAR(10),
"- ตามคำขอกู้ : ",IF(VLOOKUP(A41,Table1[#All],17,0)="","-",VLOOKUP(A41,Table1[#All],17,0)))</f>
        <v>#N/A</v>
      </c>
      <c r="H41" s="273"/>
      <c r="I41" s="273"/>
      <c r="J41" s="273"/>
      <c r="K41" s="273"/>
      <c r="L41" s="273"/>
      <c r="M41" s="273"/>
      <c r="N41" s="273"/>
      <c r="O41" s="273"/>
      <c r="P41" s="273"/>
      <c r="Q41" s="273"/>
      <c r="R41" s="273"/>
      <c r="S41" s="274"/>
      <c r="T41" s="276" t="e">
        <f>CONCATENATE(CHAR(10),
IF(OR(VLOOKUP(A41,Table1[#All],5,0)="-",VLOOKUP(A41,Table1[#All],5,0)=""),"-",IF(VLOOKUP(A41,Table1[#All],4,0)=1,"พบ","ไม่พบ")),CHAR(10),
IF(OR(VLOOKUP(A41,Table1[#All],7,0)="-",VLOOKUP(A41,Table1[#All],7,0)=""),"-",IF(VLOOKUP(A41,Table1[#All],6,0)=1,"พบ","ไม่พบ")),CHAR(10),
IF(OR(VLOOKUP(A41,Table1[#All],9,0)="-",VLOOKUP(A41,Table1[#All],9,0)=""),"-",IF(VLOOKUP(A41,Table1[#All],8,0)=1,"พบ","ไม่พบ")),CHAR(10),
IF(OR(VLOOKUP(A41,Table1[#All],11,0)="-",VLOOKUP(A41,Table1[#All],11,0)=""),"-",IF(VLOOKUP(A41,Table1[#All],10,0)=1,"พบ","ไม่พบ")),CHAR(10),
IF(OR(VLOOKUP(A41,Table1[#All],13,0)="-",VLOOKUP(A41,Table1[#All],13,0)=""),"-",IF(VLOOKUP(A41,Table1[#All],12,0)=1,"พบ","ไม่พบ")),CHAR(10),
IF(OR(VLOOKUP(A41,Table1[#All],15,0)="-",VLOOKUP(A41,Table1[#All],15,0)=""),"-",IF(VLOOKUP(A41,Table1[#All],14,0)=1,"พบ","ไม่พบ")),CHAR(10),
IF(OR(VLOOKUP(A41,Table1[#All],17,0)="-",VLOOKUP(A41,Table1[#All],17,0)=""),"-",IF(VLOOKUP(A41,Table1[#All],16,0)=1,"พบ","ไม่พบ")),CHAR(10))</f>
        <v>#N/A</v>
      </c>
      <c r="U41" s="276"/>
      <c r="V41" s="276"/>
      <c r="W41" s="276"/>
      <c r="X41" s="269" t="e">
        <f>CONCATENATE(CHAR(10),IF(OR(VLOOKUP(A41,Table1[#All],18,0)="ไม่พบ",VLOOKUP(A41,Table1[#All],18,0)="-"),"-",VLOOKUP(A41,Table1[#All],19,0)))</f>
        <v>#N/A</v>
      </c>
      <c r="Y41" s="270"/>
      <c r="Z41" s="270"/>
      <c r="AA41" s="270"/>
      <c r="AB41" s="270"/>
      <c r="AC41" s="270"/>
      <c r="AD41" s="270"/>
      <c r="AE41" s="270"/>
      <c r="AF41" s="270"/>
      <c r="AG41" s="270"/>
      <c r="AH41" s="270"/>
      <c r="AI41" s="270"/>
      <c r="AJ41" s="271"/>
      <c r="AK41" s="138"/>
      <c r="AL41" s="225"/>
      <c r="AM41" s="138"/>
      <c r="AN41" s="231"/>
      <c r="AO41" s="138"/>
      <c r="AP41" s="138"/>
      <c r="AQ41" s="138"/>
    </row>
    <row r="42" spans="1:43" ht="21.75" hidden="1" customHeight="1">
      <c r="A42" s="256"/>
      <c r="B42" s="256"/>
      <c r="C42" s="256"/>
      <c r="D42" s="256"/>
      <c r="E42" s="256"/>
      <c r="F42" s="256"/>
      <c r="G42" s="275" t="s">
        <v>261</v>
      </c>
      <c r="H42" s="275"/>
      <c r="I42" s="275"/>
      <c r="J42" s="275"/>
      <c r="K42" s="275"/>
      <c r="L42" s="275"/>
      <c r="M42" s="275"/>
      <c r="N42" s="275"/>
      <c r="O42" s="275"/>
      <c r="P42" s="275"/>
      <c r="Q42" s="275"/>
      <c r="R42" s="275"/>
      <c r="S42" s="275"/>
      <c r="T42" s="226"/>
      <c r="U42" s="253" t="str">
        <f>IF(Sheet1!U32="พบ","R","£")</f>
        <v>£</v>
      </c>
      <c r="V42" s="253"/>
      <c r="W42" s="228" t="s">
        <v>239</v>
      </c>
      <c r="X42" s="227"/>
      <c r="Y42" s="227"/>
      <c r="Z42" s="229"/>
      <c r="AA42" s="227"/>
      <c r="AB42" s="253" t="str">
        <f>IF(Sheet1!U32="ไม่พบ","R","£")</f>
        <v>£</v>
      </c>
      <c r="AC42" s="253"/>
      <c r="AD42" s="228" t="s">
        <v>238</v>
      </c>
      <c r="AE42" s="227"/>
      <c r="AF42" s="227"/>
      <c r="AG42" s="227"/>
      <c r="AH42" s="227"/>
      <c r="AI42" s="227"/>
      <c r="AJ42" s="230"/>
      <c r="AK42" s="138"/>
      <c r="AL42" s="138"/>
      <c r="AM42" s="138"/>
      <c r="AN42" s="138"/>
      <c r="AO42" s="138"/>
      <c r="AP42" s="223"/>
      <c r="AQ42" s="138"/>
    </row>
    <row r="43" spans="1:43" ht="151.5" hidden="1" customHeight="1">
      <c r="A43" s="256" t="str">
        <f>IF(OR(Y14=0,Y14="-"),"ซ่อนช่อง",S14)</f>
        <v>ซ่อนช่อง</v>
      </c>
      <c r="B43" s="256"/>
      <c r="C43" s="256"/>
      <c r="D43" s="256"/>
      <c r="E43" s="256"/>
      <c r="F43" s="256"/>
      <c r="G43" s="272" t="e">
        <f>CONCATENATE("1. สำนักงานที่ดิน ดังนี้",CHAR(10),
"- ณ ภูมิลำเนาแต่กำเนิด : ",IF(VLOOKUP(A43,Table1[#All],5,0)="","-",VLOOKUP(A43,Table1[#All],5,0)),CHAR(10),
"- ณ ภูมิลำเนาปัจจุบัน : ",IF(VLOOKUP(A43,Table1[#All],7,0)="","-",VLOOKUP(A43,Table1[#All],7,0)),CHAR(10),
"- ขณะทำสัญญา : ",IF(VLOOKUP(A43,Table1[#All],9,0)="","-",VLOOKUP(A43,Table1[#All],9,0)),CHAR(10),
"- ที่จดทะเบียนสมรส : ",IF(VLOOKUP(A43,Table1[#All],11,0)="","-",VLOOKUP(A43,Table1[#All],11,0)),CHAR(10),
"- ที่จดทะเบียนหย่า : ",IF(VLOOKUP(A43,Table1[#All],13,0)="","-",VLOOKUP(A43,Table1[#All],13,0)),CHAR(10),
"- สถานที่ทำสัญญา : ",IF(VLOOKUP(A43,Table1[#All],15,0)="","-",VLOOKUP(A43,Table1[#All],15,0)),CHAR(10),
"- ตามคำขอกู้ : ",IF(VLOOKUP(A43,Table1[#All],17,0)="","-",VLOOKUP(A43,Table1[#All],17,0)))</f>
        <v>#N/A</v>
      </c>
      <c r="H43" s="273"/>
      <c r="I43" s="273"/>
      <c r="J43" s="273"/>
      <c r="K43" s="273"/>
      <c r="L43" s="273"/>
      <c r="M43" s="273"/>
      <c r="N43" s="273"/>
      <c r="O43" s="273"/>
      <c r="P43" s="273"/>
      <c r="Q43" s="273"/>
      <c r="R43" s="273"/>
      <c r="S43" s="274"/>
      <c r="T43" s="276" t="e">
        <f>CONCATENATE(CHAR(10),
IF(OR(VLOOKUP(A43,Table1[#All],5,0)="-",VLOOKUP(A43,Table1[#All],5,0)=""),"-",IF(VLOOKUP(A43,Table1[#All],4,0)=1,"พบ","ไม่พบ")),CHAR(10),
IF(OR(VLOOKUP(A43,Table1[#All],7,0)="-",VLOOKUP(A43,Table1[#All],7,0)=""),"-",IF(VLOOKUP(A43,Table1[#All],6,0)=1,"พบ","ไม่พบ")),CHAR(10),
IF(OR(VLOOKUP(A43,Table1[#All],9,0)="-",VLOOKUP(A43,Table1[#All],9,0)=""),"-",IF(VLOOKUP(A43,Table1[#All],8,0)=1,"พบ","ไม่พบ")),CHAR(10),
IF(OR(VLOOKUP(A43,Table1[#All],11,0)="-",VLOOKUP(A43,Table1[#All],11,0)=""),"-",IF(VLOOKUP(A43,Table1[#All],10,0)=1,"พบ","ไม่พบ")),CHAR(10),
IF(OR(VLOOKUP(A43,Table1[#All],13,0)="-",VLOOKUP(A43,Table1[#All],13,0)=""),"-",IF(VLOOKUP(A43,Table1[#All],12,0)=1,"พบ","ไม่พบ")),CHAR(10),
IF(OR(VLOOKUP(A43,Table1[#All],15,0)="-",VLOOKUP(A43,Table1[#All],15,0)=""),"-",IF(VLOOKUP(A43,Table1[#All],14,0)=1,"พบ","ไม่พบ")),CHAR(10),
IF(OR(VLOOKUP(A43,Table1[#All],17,0)="-",VLOOKUP(A43,Table1[#All],17,0)=""),"-",IF(VLOOKUP(A43,Table1[#All],16,0)=1,"พบ","ไม่พบ")),CHAR(10))</f>
        <v>#N/A</v>
      </c>
      <c r="U43" s="276"/>
      <c r="V43" s="276"/>
      <c r="W43" s="276"/>
      <c r="X43" s="269" t="e">
        <f>CONCATENATE(CHAR(10),IF(OR(VLOOKUP(A43,Table1[#All],18,0)="ไม่พบ",VLOOKUP(A43,Table1[#All],18,0)="-"),"-",VLOOKUP(A43,Table1[#All],19,0)))</f>
        <v>#N/A</v>
      </c>
      <c r="Y43" s="270"/>
      <c r="Z43" s="270"/>
      <c r="AA43" s="270"/>
      <c r="AB43" s="270"/>
      <c r="AC43" s="270"/>
      <c r="AD43" s="270"/>
      <c r="AE43" s="270"/>
      <c r="AF43" s="270"/>
      <c r="AG43" s="270"/>
      <c r="AH43" s="270"/>
      <c r="AI43" s="270"/>
      <c r="AJ43" s="271"/>
      <c r="AK43" s="138"/>
      <c r="AL43" s="225"/>
      <c r="AM43" s="138"/>
      <c r="AN43" s="231"/>
      <c r="AO43" s="138"/>
      <c r="AP43" s="138"/>
      <c r="AQ43" s="138"/>
    </row>
    <row r="44" spans="1:43" ht="21.75" hidden="1" customHeight="1">
      <c r="A44" s="256"/>
      <c r="B44" s="256"/>
      <c r="C44" s="256"/>
      <c r="D44" s="256"/>
      <c r="E44" s="256"/>
      <c r="F44" s="256"/>
      <c r="G44" s="275" t="s">
        <v>261</v>
      </c>
      <c r="H44" s="275"/>
      <c r="I44" s="275"/>
      <c r="J44" s="275"/>
      <c r="K44" s="275"/>
      <c r="L44" s="275"/>
      <c r="M44" s="275"/>
      <c r="N44" s="275"/>
      <c r="O44" s="275"/>
      <c r="P44" s="275"/>
      <c r="Q44" s="275"/>
      <c r="R44" s="275"/>
      <c r="S44" s="275"/>
      <c r="T44" s="226"/>
      <c r="U44" s="253" t="str">
        <f>IF(Sheet1!U34="พบ","R","£")</f>
        <v>£</v>
      </c>
      <c r="V44" s="253"/>
      <c r="W44" s="228" t="s">
        <v>239</v>
      </c>
      <c r="X44" s="227"/>
      <c r="Y44" s="227"/>
      <c r="Z44" s="229"/>
      <c r="AA44" s="227"/>
      <c r="AB44" s="253" t="str">
        <f>IF(Sheet1!U34="ไม่พบ","R","£")</f>
        <v>£</v>
      </c>
      <c r="AC44" s="253"/>
      <c r="AD44" s="228" t="s">
        <v>238</v>
      </c>
      <c r="AE44" s="227"/>
      <c r="AF44" s="227"/>
      <c r="AG44" s="227"/>
      <c r="AH44" s="227"/>
      <c r="AI44" s="227"/>
      <c r="AJ44" s="230"/>
      <c r="AK44" s="138"/>
      <c r="AL44" s="138"/>
      <c r="AM44" s="138"/>
      <c r="AN44" s="138"/>
      <c r="AO44" s="138"/>
      <c r="AP44" s="223"/>
      <c r="AQ44" s="138"/>
    </row>
    <row r="45" spans="1:43" ht="151.5" hidden="1" customHeight="1">
      <c r="A45" s="256" t="str">
        <f>IF(OR(F15=0,F15="-"),"ซ่อนช่อง",B15)</f>
        <v>ซ่อนช่อง</v>
      </c>
      <c r="B45" s="256"/>
      <c r="C45" s="256"/>
      <c r="D45" s="256"/>
      <c r="E45" s="256"/>
      <c r="F45" s="256"/>
      <c r="G45" s="272" t="e">
        <f>CONCATENATE("1. สำนักงานที่ดิน ดังนี้",CHAR(10),
"- ณ ภูมิลำเนาแต่กำเนิด : ",IF(VLOOKUP(A45,Table1[#All],5,0)="","-",VLOOKUP(A45,Table1[#All],5,0)),CHAR(10),
"- ณ ภูมิลำเนาปัจจุบัน : ",IF(VLOOKUP(A45,Table1[#All],7,0)="","-",VLOOKUP(A45,Table1[#All],7,0)),CHAR(10),
"- ขณะทำสัญญา : ",IF(VLOOKUP(A45,Table1[#All],9,0)="","-",VLOOKUP(A45,Table1[#All],9,0)),CHAR(10),
"- ที่จดทะเบียนสมรส : ",IF(VLOOKUP(A45,Table1[#All],11,0)="","-",VLOOKUP(A45,Table1[#All],11,0)),CHAR(10),
"- ที่จดทะเบียนหย่า : ",IF(VLOOKUP(A45,Table1[#All],13,0)="","-",VLOOKUP(A45,Table1[#All],13,0)),CHAR(10),
"- สถานที่ทำสัญญา : ",IF(VLOOKUP(A45,Table1[#All],15,0)="","-",VLOOKUP(A45,Table1[#All],15,0)),CHAR(10),
"- ตามคำขอกู้ : ",IF(VLOOKUP(A45,Table1[#All],17,0)="","-",VLOOKUP(A45,Table1[#All],17,0)))</f>
        <v>#N/A</v>
      </c>
      <c r="H45" s="273"/>
      <c r="I45" s="273"/>
      <c r="J45" s="273"/>
      <c r="K45" s="273"/>
      <c r="L45" s="273"/>
      <c r="M45" s="273"/>
      <c r="N45" s="273"/>
      <c r="O45" s="273"/>
      <c r="P45" s="273"/>
      <c r="Q45" s="273"/>
      <c r="R45" s="273"/>
      <c r="S45" s="274"/>
      <c r="T45" s="276" t="e">
        <f>CONCATENATE(CHAR(10),
IF(OR(VLOOKUP(A45,Table1[#All],5,0)="-",VLOOKUP(A45,Table1[#All],5,0)=""),"-",IF(VLOOKUP(A45,Table1[#All],4,0)=1,"พบ","ไม่พบ")),CHAR(10),
IF(OR(VLOOKUP(A45,Table1[#All],7,0)="-",VLOOKUP(A45,Table1[#All],7,0)=""),"-",IF(VLOOKUP(A45,Table1[#All],6,0)=1,"พบ","ไม่พบ")),CHAR(10),
IF(OR(VLOOKUP(A45,Table1[#All],9,0)="-",VLOOKUP(A45,Table1[#All],9,0)=""),"-",IF(VLOOKUP(A45,Table1[#All],8,0)=1,"พบ","ไม่พบ")),CHAR(10),
IF(OR(VLOOKUP(A45,Table1[#All],11,0)="-",VLOOKUP(A45,Table1[#All],11,0)=""),"-",IF(VLOOKUP(A45,Table1[#All],10,0)=1,"พบ","ไม่พบ")),CHAR(10),
IF(OR(VLOOKUP(A45,Table1[#All],13,0)="-",VLOOKUP(A45,Table1[#All],13,0)=""),"-",IF(VLOOKUP(A45,Table1[#All],12,0)=1,"พบ","ไม่พบ")),CHAR(10),
IF(OR(VLOOKUP(A45,Table1[#All],15,0)="-",VLOOKUP(A45,Table1[#All],15,0)=""),"-",IF(VLOOKUP(A45,Table1[#All],14,0)=1,"พบ","ไม่พบ")),CHAR(10),
IF(OR(VLOOKUP(A45,Table1[#All],17,0)="-",VLOOKUP(A45,Table1[#All],17,0)=""),"-",IF(VLOOKUP(A45,Table1[#All],16,0)=1,"พบ","ไม่พบ")),CHAR(10))</f>
        <v>#N/A</v>
      </c>
      <c r="U45" s="276"/>
      <c r="V45" s="276"/>
      <c r="W45" s="276"/>
      <c r="X45" s="269" t="e">
        <f>CONCATENATE(CHAR(10),IF(OR(VLOOKUP(A45,Table1[#All],18,0)="ไม่พบ",VLOOKUP(A45,Table1[#All],18,0)="-"),"-",VLOOKUP(A45,Table1[#All],19,0)))</f>
        <v>#N/A</v>
      </c>
      <c r="Y45" s="270"/>
      <c r="Z45" s="270"/>
      <c r="AA45" s="270"/>
      <c r="AB45" s="270"/>
      <c r="AC45" s="270"/>
      <c r="AD45" s="270"/>
      <c r="AE45" s="270"/>
      <c r="AF45" s="270"/>
      <c r="AG45" s="270"/>
      <c r="AH45" s="270"/>
      <c r="AI45" s="270"/>
      <c r="AJ45" s="271"/>
      <c r="AK45" s="138"/>
      <c r="AL45" s="225"/>
      <c r="AM45" s="138"/>
      <c r="AN45" s="231"/>
      <c r="AO45" s="138"/>
      <c r="AP45" s="138"/>
      <c r="AQ45" s="138"/>
    </row>
    <row r="46" spans="1:43" ht="21.75" hidden="1" customHeight="1">
      <c r="A46" s="256"/>
      <c r="B46" s="256"/>
      <c r="C46" s="256"/>
      <c r="D46" s="256"/>
      <c r="E46" s="256"/>
      <c r="F46" s="256"/>
      <c r="G46" s="275" t="s">
        <v>261</v>
      </c>
      <c r="H46" s="275"/>
      <c r="I46" s="275"/>
      <c r="J46" s="275"/>
      <c r="K46" s="275"/>
      <c r="L46" s="275"/>
      <c r="M46" s="275"/>
      <c r="N46" s="275"/>
      <c r="O46" s="275"/>
      <c r="P46" s="275"/>
      <c r="Q46" s="275"/>
      <c r="R46" s="275"/>
      <c r="S46" s="275"/>
      <c r="T46" s="226"/>
      <c r="U46" s="253" t="str">
        <f>IF(Sheet1!U36="พบ","R","£")</f>
        <v>£</v>
      </c>
      <c r="V46" s="253"/>
      <c r="W46" s="228" t="s">
        <v>239</v>
      </c>
      <c r="X46" s="227"/>
      <c r="Y46" s="227"/>
      <c r="Z46" s="229"/>
      <c r="AA46" s="227"/>
      <c r="AB46" s="253" t="str">
        <f>IF(Sheet1!U36="ไม่พบ","R","£")</f>
        <v>£</v>
      </c>
      <c r="AC46" s="253"/>
      <c r="AD46" s="228" t="s">
        <v>238</v>
      </c>
      <c r="AE46" s="227"/>
      <c r="AF46" s="227"/>
      <c r="AG46" s="227"/>
      <c r="AH46" s="227"/>
      <c r="AI46" s="227"/>
      <c r="AJ46" s="230"/>
      <c r="AK46" s="138"/>
      <c r="AL46" s="138"/>
      <c r="AM46" s="138"/>
      <c r="AN46" s="138"/>
      <c r="AO46" s="138"/>
      <c r="AP46" s="223"/>
      <c r="AQ46" s="138"/>
    </row>
    <row r="47" spans="1:43" ht="151.5" hidden="1" customHeight="1">
      <c r="A47" s="256" t="str">
        <f>IF(OR(Y15=0,Y15="-"),"ซ่อนช่อง",S15)</f>
        <v>ซ่อนช่อง</v>
      </c>
      <c r="B47" s="256"/>
      <c r="C47" s="256"/>
      <c r="D47" s="256"/>
      <c r="E47" s="256"/>
      <c r="F47" s="256"/>
      <c r="G47" s="272" t="e">
        <f>CONCATENATE("1. สำนักงานที่ดิน ดังนี้",CHAR(10),
"- ณ ภูมิลำเนาแต่กำเนิด : ",IF(VLOOKUP(A47,Table1[#All],5,0)="","-",VLOOKUP(A47,Table1[#All],5,0)),CHAR(10),
"- ณ ภูมิลำเนาปัจจุบัน : ",IF(VLOOKUP(A47,Table1[#All],7,0)="","-",VLOOKUP(A47,Table1[#All],7,0)),CHAR(10),
"- ขณะทำสัญญา : ",IF(VLOOKUP(A47,Table1[#All],9,0)="","-",VLOOKUP(A47,Table1[#All],9,0)),CHAR(10),
"- ที่จดทะเบียนสมรส : ",IF(VLOOKUP(A47,Table1[#All],11,0)="","-",VLOOKUP(A47,Table1[#All],11,0)),CHAR(10),
"- ที่จดทะเบียนหย่า : ",IF(VLOOKUP(A47,Table1[#All],13,0)="","-",VLOOKUP(A47,Table1[#All],13,0)),CHAR(10),
"- สถานที่ทำสัญญา : ",IF(VLOOKUP(A47,Table1[#All],15,0)="","-",VLOOKUP(A47,Table1[#All],15,0)),CHAR(10),
"- ตามคำขอกู้ : ",IF(VLOOKUP(A47,Table1[#All],17,0)="","-",VLOOKUP(A47,Table1[#All],17,0)))</f>
        <v>#N/A</v>
      </c>
      <c r="H47" s="273"/>
      <c r="I47" s="273"/>
      <c r="J47" s="273"/>
      <c r="K47" s="273"/>
      <c r="L47" s="273"/>
      <c r="M47" s="273"/>
      <c r="N47" s="273"/>
      <c r="O47" s="273"/>
      <c r="P47" s="273"/>
      <c r="Q47" s="273"/>
      <c r="R47" s="273"/>
      <c r="S47" s="274"/>
      <c r="T47" s="276" t="e">
        <f>CONCATENATE(CHAR(10),
IF(OR(VLOOKUP(A47,Table1[#All],5,0)="-",VLOOKUP(A47,Table1[#All],5,0)=""),"-",IF(VLOOKUP(A47,Table1[#All],4,0)=1,"พบ","ไม่พบ")),CHAR(10),
IF(OR(VLOOKUP(A47,Table1[#All],7,0)="-",VLOOKUP(A47,Table1[#All],7,0)=""),"-",IF(VLOOKUP(A47,Table1[#All],6,0)=1,"พบ","ไม่พบ")),CHAR(10),
IF(OR(VLOOKUP(A47,Table1[#All],9,0)="-",VLOOKUP(A47,Table1[#All],9,0)=""),"-",IF(VLOOKUP(A47,Table1[#All],8,0)=1,"พบ","ไม่พบ")),CHAR(10),
IF(OR(VLOOKUP(A47,Table1[#All],11,0)="-",VLOOKUP(A47,Table1[#All],11,0)=""),"-",IF(VLOOKUP(A47,Table1[#All],10,0)=1,"พบ","ไม่พบ")),CHAR(10),
IF(OR(VLOOKUP(A47,Table1[#All],13,0)="-",VLOOKUP(A47,Table1[#All],13,0)=""),"-",IF(VLOOKUP(A47,Table1[#All],12,0)=1,"พบ","ไม่พบ")),CHAR(10),
IF(OR(VLOOKUP(A47,Table1[#All],15,0)="-",VLOOKUP(A47,Table1[#All],15,0)=""),"-",IF(VLOOKUP(A47,Table1[#All],14,0)=1,"พบ","ไม่พบ")),CHAR(10),
IF(OR(VLOOKUP(A47,Table1[#All],17,0)="-",VLOOKUP(A47,Table1[#All],17,0)=""),"-",IF(VLOOKUP(A47,Table1[#All],16,0)=1,"พบ","ไม่พบ")),CHAR(10))</f>
        <v>#N/A</v>
      </c>
      <c r="U47" s="276"/>
      <c r="V47" s="276"/>
      <c r="W47" s="276"/>
      <c r="X47" s="269" t="e">
        <f>CONCATENATE(CHAR(10),IF(OR(VLOOKUP(A47,Table1[#All],18,0)="ไม่พบ",VLOOKUP(A47,Table1[#All],18,0)="-"),"-",VLOOKUP(A47,Table1[#All],19,0)))</f>
        <v>#N/A</v>
      </c>
      <c r="Y47" s="270"/>
      <c r="Z47" s="270"/>
      <c r="AA47" s="270"/>
      <c r="AB47" s="270"/>
      <c r="AC47" s="270"/>
      <c r="AD47" s="270"/>
      <c r="AE47" s="270"/>
      <c r="AF47" s="270"/>
      <c r="AG47" s="270"/>
      <c r="AH47" s="270"/>
      <c r="AI47" s="270"/>
      <c r="AJ47" s="271"/>
      <c r="AK47" s="138"/>
      <c r="AL47" s="225"/>
      <c r="AM47" s="138"/>
      <c r="AN47" s="231"/>
      <c r="AO47" s="138"/>
      <c r="AP47" s="138"/>
      <c r="AQ47" s="138"/>
    </row>
    <row r="48" spans="1:43" ht="21.75" hidden="1" customHeight="1">
      <c r="A48" s="256"/>
      <c r="B48" s="256"/>
      <c r="C48" s="256"/>
      <c r="D48" s="256"/>
      <c r="E48" s="256"/>
      <c r="F48" s="256"/>
      <c r="G48" s="275" t="s">
        <v>261</v>
      </c>
      <c r="H48" s="275"/>
      <c r="I48" s="275"/>
      <c r="J48" s="275"/>
      <c r="K48" s="275"/>
      <c r="L48" s="275"/>
      <c r="M48" s="275"/>
      <c r="N48" s="275"/>
      <c r="O48" s="275"/>
      <c r="P48" s="275"/>
      <c r="Q48" s="275"/>
      <c r="R48" s="275"/>
      <c r="S48" s="275"/>
      <c r="T48" s="226"/>
      <c r="U48" s="253" t="str">
        <f>IF(Sheet1!U38="พบ","R","£")</f>
        <v>£</v>
      </c>
      <c r="V48" s="253"/>
      <c r="W48" s="228" t="s">
        <v>239</v>
      </c>
      <c r="X48" s="227"/>
      <c r="Y48" s="227"/>
      <c r="Z48" s="229"/>
      <c r="AA48" s="227"/>
      <c r="AB48" s="253" t="str">
        <f>IF(Sheet1!U38="ไม่พบ","R","£")</f>
        <v>£</v>
      </c>
      <c r="AC48" s="253"/>
      <c r="AD48" s="228" t="s">
        <v>238</v>
      </c>
      <c r="AE48" s="227"/>
      <c r="AF48" s="227"/>
      <c r="AG48" s="227"/>
      <c r="AH48" s="227"/>
      <c r="AI48" s="227"/>
      <c r="AJ48" s="230"/>
      <c r="AK48" s="138"/>
      <c r="AL48" s="138"/>
      <c r="AM48" s="138"/>
      <c r="AN48" s="138"/>
      <c r="AO48" s="138"/>
      <c r="AP48" s="223"/>
      <c r="AQ48" s="138"/>
    </row>
    <row r="49" spans="1:43" ht="151.5" hidden="1" customHeight="1">
      <c r="A49" s="256" t="str">
        <f>IF(OR(F16=0,F16="-"),"ซ่อนช่อง",B16)</f>
        <v>ซ่อนช่อง</v>
      </c>
      <c r="B49" s="256"/>
      <c r="C49" s="256"/>
      <c r="D49" s="256"/>
      <c r="E49" s="256"/>
      <c r="F49" s="256"/>
      <c r="G49" s="272" t="e">
        <f>CONCATENATE("1. สำนักงานที่ดิน ดังนี้",CHAR(10),
"- ณ ภูมิลำเนาแต่กำเนิด : ",IF(VLOOKUP(A49,Table1[#All],5,0)="","-",VLOOKUP(A49,Table1[#All],5,0)),CHAR(10),
"- ณ ภูมิลำเนาปัจจุบัน : ",IF(VLOOKUP(A49,Table1[#All],7,0)="","-",VLOOKUP(A49,Table1[#All],7,0)),CHAR(10),
"- ขณะทำสัญญา : ",IF(VLOOKUP(A49,Table1[#All],9,0)="","-",VLOOKUP(A49,Table1[#All],9,0)),CHAR(10),
"- ที่จดทะเบียนสมรส : ",IF(VLOOKUP(A49,Table1[#All],11,0)="","-",VLOOKUP(A49,Table1[#All],11,0)),CHAR(10),
"- ที่จดทะเบียนหย่า : ",IF(VLOOKUP(A49,Table1[#All],13,0)="","-",VLOOKUP(A49,Table1[#All],13,0)),CHAR(10),
"- สถานที่ทำสัญญา : ",IF(VLOOKUP(A49,Table1[#All],15,0)="","-",VLOOKUP(A49,Table1[#All],15,0)),CHAR(10),
"- ตามคำขอกู้ : ",IF(VLOOKUP(A49,Table1[#All],17,0)="","-",VLOOKUP(A49,Table1[#All],17,0)))</f>
        <v>#N/A</v>
      </c>
      <c r="H49" s="273"/>
      <c r="I49" s="273"/>
      <c r="J49" s="273"/>
      <c r="K49" s="273"/>
      <c r="L49" s="273"/>
      <c r="M49" s="273"/>
      <c r="N49" s="273"/>
      <c r="O49" s="273"/>
      <c r="P49" s="273"/>
      <c r="Q49" s="273"/>
      <c r="R49" s="273"/>
      <c r="S49" s="274"/>
      <c r="T49" s="276" t="e">
        <f>CONCATENATE(CHAR(10),
IF(OR(VLOOKUP(A49,Table1[#All],5,0)="-",VLOOKUP(A49,Table1[#All],5,0)=""),"-",IF(VLOOKUP(A49,Table1[#All],4,0)=1,"พบ","ไม่พบ")),CHAR(10),
IF(OR(VLOOKUP(A49,Table1[#All],7,0)="-",VLOOKUP(A49,Table1[#All],7,0)=""),"-",IF(VLOOKUP(A49,Table1[#All],6,0)=1,"พบ","ไม่พบ")),CHAR(10),
IF(OR(VLOOKUP(A49,Table1[#All],9,0)="-",VLOOKUP(A49,Table1[#All],9,0)=""),"-",IF(VLOOKUP(A49,Table1[#All],8,0)=1,"พบ","ไม่พบ")),CHAR(10),
IF(OR(VLOOKUP(A49,Table1[#All],11,0)="-",VLOOKUP(A49,Table1[#All],11,0)=""),"-",IF(VLOOKUP(A49,Table1[#All],10,0)=1,"พบ","ไม่พบ")),CHAR(10),
IF(OR(VLOOKUP(A49,Table1[#All],13,0)="-",VLOOKUP(A49,Table1[#All],13,0)=""),"-",IF(VLOOKUP(A49,Table1[#All],12,0)=1,"พบ","ไม่พบ")),CHAR(10),
IF(OR(VLOOKUP(A49,Table1[#All],15,0)="-",VLOOKUP(A49,Table1[#All],15,0)=""),"-",IF(VLOOKUP(A49,Table1[#All],14,0)=1,"พบ","ไม่พบ")),CHAR(10),
IF(OR(VLOOKUP(A49,Table1[#All],17,0)="-",VLOOKUP(A49,Table1[#All],17,0)=""),"-",IF(VLOOKUP(A49,Table1[#All],16,0)=1,"พบ","ไม่พบ")),CHAR(10))</f>
        <v>#N/A</v>
      </c>
      <c r="U49" s="276"/>
      <c r="V49" s="276"/>
      <c r="W49" s="276"/>
      <c r="X49" s="269" t="e">
        <f>CONCATENATE(CHAR(10),IF(OR(VLOOKUP(A49,Table1[#All],18,0)="ไม่พบ",VLOOKUP(A49,Table1[#All],18,0)="-"),"-",VLOOKUP(A49,Table1[#All],19,0)))</f>
        <v>#N/A</v>
      </c>
      <c r="Y49" s="270"/>
      <c r="Z49" s="270"/>
      <c r="AA49" s="270"/>
      <c r="AB49" s="270"/>
      <c r="AC49" s="270"/>
      <c r="AD49" s="270"/>
      <c r="AE49" s="270"/>
      <c r="AF49" s="270"/>
      <c r="AG49" s="270"/>
      <c r="AH49" s="270"/>
      <c r="AI49" s="270"/>
      <c r="AJ49" s="271"/>
      <c r="AK49" s="138"/>
      <c r="AL49" s="225"/>
      <c r="AM49" s="138"/>
      <c r="AN49" s="231"/>
      <c r="AO49" s="138"/>
      <c r="AP49" s="138"/>
      <c r="AQ49" s="138"/>
    </row>
    <row r="50" spans="1:43" ht="21.75" hidden="1" customHeight="1">
      <c r="A50" s="256"/>
      <c r="B50" s="256"/>
      <c r="C50" s="256"/>
      <c r="D50" s="256"/>
      <c r="E50" s="256"/>
      <c r="F50" s="256"/>
      <c r="G50" s="275" t="s">
        <v>261</v>
      </c>
      <c r="H50" s="275"/>
      <c r="I50" s="275"/>
      <c r="J50" s="275"/>
      <c r="K50" s="275"/>
      <c r="L50" s="275"/>
      <c r="M50" s="275"/>
      <c r="N50" s="275"/>
      <c r="O50" s="275"/>
      <c r="P50" s="275"/>
      <c r="Q50" s="275"/>
      <c r="R50" s="275"/>
      <c r="S50" s="275"/>
      <c r="T50" s="226"/>
      <c r="U50" s="253" t="str">
        <f>IF(Sheet1!U40="พบ","R","£")</f>
        <v>£</v>
      </c>
      <c r="V50" s="253"/>
      <c r="W50" s="228" t="s">
        <v>239</v>
      </c>
      <c r="X50" s="227"/>
      <c r="Y50" s="227"/>
      <c r="Z50" s="229"/>
      <c r="AA50" s="227"/>
      <c r="AB50" s="253" t="str">
        <f>IF(Sheet1!U40="ไม่พบ","R","£")</f>
        <v>£</v>
      </c>
      <c r="AC50" s="253"/>
      <c r="AD50" s="228" t="s">
        <v>238</v>
      </c>
      <c r="AE50" s="227"/>
      <c r="AF50" s="227"/>
      <c r="AG50" s="227"/>
      <c r="AH50" s="227"/>
      <c r="AI50" s="227"/>
      <c r="AJ50" s="230"/>
      <c r="AK50" s="138"/>
      <c r="AL50" s="138"/>
      <c r="AM50" s="138"/>
      <c r="AN50" s="138"/>
      <c r="AO50" s="138"/>
      <c r="AP50" s="223"/>
      <c r="AQ50" s="138"/>
    </row>
    <row r="51" spans="1:43" ht="151.5" hidden="1" customHeight="1">
      <c r="A51" s="256" t="str">
        <f>IF(OR(Y16=0,Y16="-"),"ซ่อนช่อง",S16)</f>
        <v>ซ่อนช่อง</v>
      </c>
      <c r="B51" s="256"/>
      <c r="C51" s="256"/>
      <c r="D51" s="256"/>
      <c r="E51" s="256"/>
      <c r="F51" s="256"/>
      <c r="G51" s="272" t="e">
        <f>CONCATENATE("1. สำนักงานที่ดิน ดังนี้",CHAR(10),
"- ณ ภูมิลำเนาแต่กำเนิด : ",IF(VLOOKUP(A51,Table1[#All],5,0)="","-",VLOOKUP(A51,Table1[#All],5,0)),CHAR(10),
"- ณ ภูมิลำเนาปัจจุบัน : ",IF(VLOOKUP(A51,Table1[#All],7,0)="","-",VLOOKUP(A51,Table1[#All],7,0)),CHAR(10),
"- ขณะทำสัญญา : ",IF(VLOOKUP(A51,Table1[#All],9,0)="","-",VLOOKUP(A51,Table1[#All],9,0)),CHAR(10),
"- ที่จดทะเบียนสมรส : ",IF(VLOOKUP(A51,Table1[#All],11,0)="","-",VLOOKUP(A51,Table1[#All],11,0)),CHAR(10),
"- ที่จดทะเบียนหย่า : ",IF(VLOOKUP(A51,Table1[#All],13,0)="","-",VLOOKUP(A51,Table1[#All],13,0)),CHAR(10),
"- สถานที่ทำสัญญา : ",IF(VLOOKUP(A51,Table1[#All],15,0)="","-",VLOOKUP(A51,Table1[#All],15,0)),CHAR(10),
"- ตามคำขอกู้ : ",IF(VLOOKUP(A51,Table1[#All],17,0)="","-",VLOOKUP(A51,Table1[#All],17,0)))</f>
        <v>#N/A</v>
      </c>
      <c r="H51" s="273"/>
      <c r="I51" s="273"/>
      <c r="J51" s="273"/>
      <c r="K51" s="273"/>
      <c r="L51" s="273"/>
      <c r="M51" s="273"/>
      <c r="N51" s="273"/>
      <c r="O51" s="273"/>
      <c r="P51" s="273"/>
      <c r="Q51" s="273"/>
      <c r="R51" s="273"/>
      <c r="S51" s="274"/>
      <c r="T51" s="276" t="e">
        <f>CONCATENATE(CHAR(10),
IF(OR(VLOOKUP(A51,Table1[#All],5,0)="-",VLOOKUP(A51,Table1[#All],5,0)=""),"-",IF(VLOOKUP(A51,Table1[#All],4,0)=1,"พบ","ไม่พบ")),CHAR(10),
IF(OR(VLOOKUP(A51,Table1[#All],7,0)="-",VLOOKUP(A51,Table1[#All],7,0)=""),"-",IF(VLOOKUP(A51,Table1[#All],6,0)=1,"พบ","ไม่พบ")),CHAR(10),
IF(OR(VLOOKUP(A51,Table1[#All],9,0)="-",VLOOKUP(A51,Table1[#All],9,0)=""),"-",IF(VLOOKUP(A51,Table1[#All],8,0)=1,"พบ","ไม่พบ")),CHAR(10),
IF(OR(VLOOKUP(A51,Table1[#All],11,0)="-",VLOOKUP(A51,Table1[#All],11,0)=""),"-",IF(VLOOKUP(A51,Table1[#All],10,0)=1,"พบ","ไม่พบ")),CHAR(10),
IF(OR(VLOOKUP(A51,Table1[#All],13,0)="-",VLOOKUP(A51,Table1[#All],13,0)=""),"-",IF(VLOOKUP(A51,Table1[#All],12,0)=1,"พบ","ไม่พบ")),CHAR(10),
IF(OR(VLOOKUP(A51,Table1[#All],15,0)="-",VLOOKUP(A51,Table1[#All],15,0)=""),"-",IF(VLOOKUP(A51,Table1[#All],14,0)=1,"พบ","ไม่พบ")),CHAR(10),
IF(OR(VLOOKUP(A51,Table1[#All],17,0)="-",VLOOKUP(A51,Table1[#All],17,0)=""),"-",IF(VLOOKUP(A51,Table1[#All],16,0)=1,"พบ","ไม่พบ")),CHAR(10))</f>
        <v>#N/A</v>
      </c>
      <c r="U51" s="276"/>
      <c r="V51" s="276"/>
      <c r="W51" s="276"/>
      <c r="X51" s="269" t="e">
        <f>CONCATENATE(CHAR(10),IF(OR(VLOOKUP(A51,Table1[#All],18,0)="ไม่พบ",VLOOKUP(A51,Table1[#All],18,0)="-"),"-",VLOOKUP(A51,Table1[#All],19,0)))</f>
        <v>#N/A</v>
      </c>
      <c r="Y51" s="270"/>
      <c r="Z51" s="270"/>
      <c r="AA51" s="270"/>
      <c r="AB51" s="270"/>
      <c r="AC51" s="270"/>
      <c r="AD51" s="270"/>
      <c r="AE51" s="270"/>
      <c r="AF51" s="270"/>
      <c r="AG51" s="270"/>
      <c r="AH51" s="270"/>
      <c r="AI51" s="270"/>
      <c r="AJ51" s="271"/>
      <c r="AK51" s="138"/>
      <c r="AL51" s="225"/>
      <c r="AM51" s="138"/>
      <c r="AN51" s="231"/>
      <c r="AO51" s="138"/>
      <c r="AP51" s="138"/>
      <c r="AQ51" s="138"/>
    </row>
    <row r="52" spans="1:43" ht="21.75" hidden="1" customHeight="1">
      <c r="A52" s="256"/>
      <c r="B52" s="256"/>
      <c r="C52" s="256"/>
      <c r="D52" s="256"/>
      <c r="E52" s="256"/>
      <c r="F52" s="256"/>
      <c r="G52" s="275" t="s">
        <v>261</v>
      </c>
      <c r="H52" s="275"/>
      <c r="I52" s="275"/>
      <c r="J52" s="275"/>
      <c r="K52" s="275"/>
      <c r="L52" s="275"/>
      <c r="M52" s="275"/>
      <c r="N52" s="275"/>
      <c r="O52" s="275"/>
      <c r="P52" s="275"/>
      <c r="Q52" s="275"/>
      <c r="R52" s="275"/>
      <c r="S52" s="275"/>
      <c r="T52" s="226"/>
      <c r="U52" s="253" t="str">
        <f>IF(Sheet1!U42="พบ","R","£")</f>
        <v>£</v>
      </c>
      <c r="V52" s="253"/>
      <c r="W52" s="228" t="s">
        <v>239</v>
      </c>
      <c r="X52" s="227"/>
      <c r="Y52" s="227"/>
      <c r="Z52" s="229"/>
      <c r="AA52" s="227"/>
      <c r="AB52" s="253" t="str">
        <f>IF(Sheet1!U42="ไม่พบ","R","£")</f>
        <v>£</v>
      </c>
      <c r="AC52" s="253"/>
      <c r="AD52" s="228" t="s">
        <v>238</v>
      </c>
      <c r="AE52" s="227"/>
      <c r="AF52" s="227"/>
      <c r="AG52" s="227"/>
      <c r="AH52" s="227"/>
      <c r="AI52" s="227"/>
      <c r="AJ52" s="230"/>
      <c r="AK52" s="138"/>
      <c r="AL52" s="138"/>
      <c r="AM52" s="138"/>
      <c r="AN52" s="138"/>
      <c r="AO52" s="138"/>
      <c r="AP52" s="223"/>
      <c r="AQ52" s="138"/>
    </row>
    <row r="53" spans="1:43" ht="151.5" hidden="1" customHeight="1">
      <c r="A53" s="256" t="str">
        <f>IF(OR(F17=0,F17="-"),"ซ่อนช่อง",B17)</f>
        <v>ซ่อนช่อง</v>
      </c>
      <c r="B53" s="256"/>
      <c r="C53" s="256"/>
      <c r="D53" s="256"/>
      <c r="E53" s="256"/>
      <c r="F53" s="256"/>
      <c r="G53" s="272" t="e">
        <f>CONCATENATE("1. สำนักงานที่ดิน ดังนี้",CHAR(10),
"- ณ ภูมิลำเนาแต่กำเนิด : ",IF(VLOOKUP(A53,Table1[#All],5,0)="","-",VLOOKUP(A53,Table1[#All],5,0)),CHAR(10),
"- ณ ภูมิลำเนาปัจจุบัน : ",IF(VLOOKUP(A53,Table1[#All],7,0)="","-",VLOOKUP(A53,Table1[#All],7,0)),CHAR(10),
"- ขณะทำสัญญา : ",IF(VLOOKUP(A53,Table1[#All],9,0)="","-",VLOOKUP(A53,Table1[#All],9,0)),CHAR(10),
"- ที่จดทะเบียนสมรส : ",IF(VLOOKUP(A53,Table1[#All],11,0)="","-",VLOOKUP(A53,Table1[#All],11,0)),CHAR(10),
"- ที่จดทะเบียนหย่า : ",IF(VLOOKUP(A53,Table1[#All],13,0)="","-",VLOOKUP(A53,Table1[#All],13,0)),CHAR(10),
"- สถานที่ทำสัญญา : ",IF(VLOOKUP(A53,Table1[#All],15,0)="","-",VLOOKUP(A53,Table1[#All],15,0)),CHAR(10),
"- ตามคำขอกู้ : ",IF(VLOOKUP(A53,Table1[#All],17,0)="","-",VLOOKUP(A53,Table1[#All],17,0)))</f>
        <v>#N/A</v>
      </c>
      <c r="H53" s="273"/>
      <c r="I53" s="273"/>
      <c r="J53" s="273"/>
      <c r="K53" s="273"/>
      <c r="L53" s="273"/>
      <c r="M53" s="273"/>
      <c r="N53" s="273"/>
      <c r="O53" s="273"/>
      <c r="P53" s="273"/>
      <c r="Q53" s="273"/>
      <c r="R53" s="273"/>
      <c r="S53" s="274"/>
      <c r="T53" s="276" t="e">
        <f>CONCATENATE(CHAR(10),
IF(OR(VLOOKUP(A53,Table1[#All],5,0)="-",VLOOKUP(A53,Table1[#All],5,0)=""),"-",IF(VLOOKUP(A53,Table1[#All],4,0)=1,"พบ","ไม่พบ")),CHAR(10),
IF(OR(VLOOKUP(A53,Table1[#All],7,0)="-",VLOOKUP(A53,Table1[#All],7,0)=""),"-",IF(VLOOKUP(A53,Table1[#All],6,0)=1,"พบ","ไม่พบ")),CHAR(10),
IF(OR(VLOOKUP(A53,Table1[#All],9,0)="-",VLOOKUP(A53,Table1[#All],9,0)=""),"-",IF(VLOOKUP(A53,Table1[#All],8,0)=1,"พบ","ไม่พบ")),CHAR(10),
IF(OR(VLOOKUP(A53,Table1[#All],11,0)="-",VLOOKUP(A53,Table1[#All],11,0)=""),"-",IF(VLOOKUP(A53,Table1[#All],10,0)=1,"พบ","ไม่พบ")),CHAR(10),
IF(OR(VLOOKUP(A53,Table1[#All],13,0)="-",VLOOKUP(A53,Table1[#All],13,0)=""),"-",IF(VLOOKUP(A53,Table1[#All],12,0)=1,"พบ","ไม่พบ")),CHAR(10),
IF(OR(VLOOKUP(A53,Table1[#All],15,0)="-",VLOOKUP(A53,Table1[#All],15,0)=""),"-",IF(VLOOKUP(A53,Table1[#All],14,0)=1,"พบ","ไม่พบ")),CHAR(10),
IF(OR(VLOOKUP(A53,Table1[#All],17,0)="-",VLOOKUP(A53,Table1[#All],17,0)=""),"-",IF(VLOOKUP(A53,Table1[#All],16,0)=1,"พบ","ไม่พบ")),CHAR(10))</f>
        <v>#N/A</v>
      </c>
      <c r="U53" s="276"/>
      <c r="V53" s="276"/>
      <c r="W53" s="276"/>
      <c r="X53" s="269" t="e">
        <f>CONCATENATE(CHAR(10),IF(OR(VLOOKUP(A53,Table1[#All],18,0)="ไม่พบ",VLOOKUP(A53,Table1[#All],18,0)="-"),"-",VLOOKUP(A53,Table1[#All],19,0)))</f>
        <v>#N/A</v>
      </c>
      <c r="Y53" s="270"/>
      <c r="Z53" s="270"/>
      <c r="AA53" s="270"/>
      <c r="AB53" s="270"/>
      <c r="AC53" s="270"/>
      <c r="AD53" s="270"/>
      <c r="AE53" s="270"/>
      <c r="AF53" s="270"/>
      <c r="AG53" s="270"/>
      <c r="AH53" s="270"/>
      <c r="AI53" s="270"/>
      <c r="AJ53" s="271"/>
      <c r="AK53" s="138"/>
      <c r="AL53" s="225"/>
      <c r="AM53" s="138"/>
      <c r="AN53" s="231"/>
      <c r="AO53" s="138"/>
      <c r="AP53" s="138"/>
      <c r="AQ53" s="138"/>
    </row>
    <row r="54" spans="1:43" ht="21.75" hidden="1" customHeight="1">
      <c r="A54" s="256"/>
      <c r="B54" s="256"/>
      <c r="C54" s="256"/>
      <c r="D54" s="256"/>
      <c r="E54" s="256"/>
      <c r="F54" s="256"/>
      <c r="G54" s="275" t="s">
        <v>261</v>
      </c>
      <c r="H54" s="275"/>
      <c r="I54" s="275"/>
      <c r="J54" s="275"/>
      <c r="K54" s="275"/>
      <c r="L54" s="275"/>
      <c r="M54" s="275"/>
      <c r="N54" s="275"/>
      <c r="O54" s="275"/>
      <c r="P54" s="275"/>
      <c r="Q54" s="275"/>
      <c r="R54" s="275"/>
      <c r="S54" s="275"/>
      <c r="T54" s="226"/>
      <c r="U54" s="253" t="str">
        <f>IF(Sheet1!U44="พบ","R","£")</f>
        <v>£</v>
      </c>
      <c r="V54" s="253"/>
      <c r="W54" s="228" t="s">
        <v>239</v>
      </c>
      <c r="X54" s="227"/>
      <c r="Y54" s="227"/>
      <c r="Z54" s="229"/>
      <c r="AA54" s="227"/>
      <c r="AB54" s="253" t="str">
        <f>IF(Sheet1!U44="ไม่พบ","R","£")</f>
        <v>£</v>
      </c>
      <c r="AC54" s="253"/>
      <c r="AD54" s="228" t="s">
        <v>238</v>
      </c>
      <c r="AE54" s="227"/>
      <c r="AF54" s="227"/>
      <c r="AG54" s="227"/>
      <c r="AH54" s="227"/>
      <c r="AI54" s="227"/>
      <c r="AJ54" s="230"/>
      <c r="AK54" s="138"/>
      <c r="AL54" s="138"/>
      <c r="AM54" s="138"/>
      <c r="AN54" s="138"/>
      <c r="AO54" s="138"/>
      <c r="AP54" s="223"/>
      <c r="AQ54" s="138"/>
    </row>
    <row r="55" spans="1:43" ht="151.5" hidden="1" customHeight="1">
      <c r="A55" s="256" t="str">
        <f>IF(OR(Y17=0,Y17="-"),"ซ่อนช่อง",S17)</f>
        <v>ซ่อนช่อง</v>
      </c>
      <c r="B55" s="256"/>
      <c r="C55" s="256"/>
      <c r="D55" s="256"/>
      <c r="E55" s="256"/>
      <c r="F55" s="256"/>
      <c r="G55" s="272" t="e">
        <f>CONCATENATE("1. สำนักงานที่ดิน ดังนี้",CHAR(10),
"- ณ ภูมิลำเนาแต่กำเนิด : ",IF(VLOOKUP(A55,Table1[#All],5,0)="","-",VLOOKUP(A55,Table1[#All],5,0)),CHAR(10),
"- ณ ภูมิลำเนาปัจจุบัน : ",IF(VLOOKUP(A55,Table1[#All],7,0)="","-",VLOOKUP(A55,Table1[#All],7,0)),CHAR(10),
"- ขณะทำสัญญา : ",IF(VLOOKUP(A55,Table1[#All],9,0)="","-",VLOOKUP(A55,Table1[#All],9,0)),CHAR(10),
"- ที่จดทะเบียนสมรส : ",IF(VLOOKUP(A55,Table1[#All],11,0)="","-",VLOOKUP(A55,Table1[#All],11,0)),CHAR(10),
"- ที่จดทะเบียนหย่า : ",IF(VLOOKUP(A55,Table1[#All],13,0)="","-",VLOOKUP(A55,Table1[#All],13,0)),CHAR(10),
"- สถานที่ทำสัญญา : ",IF(VLOOKUP(A55,Table1[#All],15,0)="","-",VLOOKUP(A55,Table1[#All],15,0)),CHAR(10),
"- ตามคำขอกู้ : ",IF(VLOOKUP(A55,Table1[#All],17,0)="","-",VLOOKUP(A55,Table1[#All],17,0)))</f>
        <v>#N/A</v>
      </c>
      <c r="H55" s="273"/>
      <c r="I55" s="273"/>
      <c r="J55" s="273"/>
      <c r="K55" s="273"/>
      <c r="L55" s="273"/>
      <c r="M55" s="273"/>
      <c r="N55" s="273"/>
      <c r="O55" s="273"/>
      <c r="P55" s="273"/>
      <c r="Q55" s="273"/>
      <c r="R55" s="273"/>
      <c r="S55" s="274"/>
      <c r="T55" s="276" t="e">
        <f>CONCATENATE(CHAR(10),
IF(OR(VLOOKUP(A55,Table1[#All],5,0)="-",VLOOKUP(A55,Table1[#All],5,0)=""),"-",IF(VLOOKUP(A55,Table1[#All],4,0)=1,"พบ","ไม่พบ")),CHAR(10),
IF(OR(VLOOKUP(A55,Table1[#All],7,0)="-",VLOOKUP(A55,Table1[#All],7,0)=""),"-",IF(VLOOKUP(A55,Table1[#All],6,0)=1,"พบ","ไม่พบ")),CHAR(10),
IF(OR(VLOOKUP(A55,Table1[#All],9,0)="-",VLOOKUP(A55,Table1[#All],9,0)=""),"-",IF(VLOOKUP(A55,Table1[#All],8,0)=1,"พบ","ไม่พบ")),CHAR(10),
IF(OR(VLOOKUP(A55,Table1[#All],11,0)="-",VLOOKUP(A55,Table1[#All],11,0)=""),"-",IF(VLOOKUP(A55,Table1[#All],10,0)=1,"พบ","ไม่พบ")),CHAR(10),
IF(OR(VLOOKUP(A55,Table1[#All],13,0)="-",VLOOKUP(A55,Table1[#All],13,0)=""),"-",IF(VLOOKUP(A55,Table1[#All],12,0)=1,"พบ","ไม่พบ")),CHAR(10),
IF(OR(VLOOKUP(A55,Table1[#All],15,0)="-",VLOOKUP(A55,Table1[#All],15,0)=""),"-",IF(VLOOKUP(A55,Table1[#All],14,0)=1,"พบ","ไม่พบ")),CHAR(10),
IF(OR(VLOOKUP(A55,Table1[#All],17,0)="-",VLOOKUP(A55,Table1[#All],17,0)=""),"-",IF(VLOOKUP(A55,Table1[#All],16,0)=1,"พบ","ไม่พบ")),CHAR(10))</f>
        <v>#N/A</v>
      </c>
      <c r="U55" s="276"/>
      <c r="V55" s="276"/>
      <c r="W55" s="276"/>
      <c r="X55" s="269" t="e">
        <f>CONCATENATE(CHAR(10),IF(OR(VLOOKUP(A55,Table1[#All],18,0)="ไม่พบ",VLOOKUP(A55,Table1[#All],18,0)="-"),"-",VLOOKUP(A55,Table1[#All],19,0)))</f>
        <v>#N/A</v>
      </c>
      <c r="Y55" s="270"/>
      <c r="Z55" s="270"/>
      <c r="AA55" s="270"/>
      <c r="AB55" s="270"/>
      <c r="AC55" s="270"/>
      <c r="AD55" s="270"/>
      <c r="AE55" s="270"/>
      <c r="AF55" s="270"/>
      <c r="AG55" s="270"/>
      <c r="AH55" s="270"/>
      <c r="AI55" s="270"/>
      <c r="AJ55" s="271"/>
      <c r="AK55" s="138"/>
      <c r="AL55" s="225"/>
      <c r="AM55" s="138"/>
      <c r="AN55" s="231"/>
      <c r="AO55" s="138"/>
      <c r="AP55" s="138"/>
      <c r="AQ55" s="138"/>
    </row>
    <row r="56" spans="1:43" ht="21.75" hidden="1" customHeight="1">
      <c r="A56" s="256"/>
      <c r="B56" s="256"/>
      <c r="C56" s="256"/>
      <c r="D56" s="256"/>
      <c r="E56" s="256"/>
      <c r="F56" s="256"/>
      <c r="G56" s="275" t="s">
        <v>261</v>
      </c>
      <c r="H56" s="275"/>
      <c r="I56" s="275"/>
      <c r="J56" s="275"/>
      <c r="K56" s="275"/>
      <c r="L56" s="275"/>
      <c r="M56" s="275"/>
      <c r="N56" s="275"/>
      <c r="O56" s="275"/>
      <c r="P56" s="275"/>
      <c r="Q56" s="275"/>
      <c r="R56" s="275"/>
      <c r="S56" s="275"/>
      <c r="T56" s="226"/>
      <c r="U56" s="253" t="str">
        <f>IF(Sheet1!U46="พบ","R","£")</f>
        <v>£</v>
      </c>
      <c r="V56" s="253"/>
      <c r="W56" s="228" t="s">
        <v>239</v>
      </c>
      <c r="X56" s="227"/>
      <c r="Y56" s="227"/>
      <c r="Z56" s="229"/>
      <c r="AA56" s="227"/>
      <c r="AB56" s="253" t="str">
        <f>IF(Sheet1!U46="ไม่พบ","R","£")</f>
        <v>£</v>
      </c>
      <c r="AC56" s="253"/>
      <c r="AD56" s="228" t="s">
        <v>238</v>
      </c>
      <c r="AE56" s="227"/>
      <c r="AF56" s="227"/>
      <c r="AG56" s="227"/>
      <c r="AH56" s="227"/>
      <c r="AI56" s="227"/>
      <c r="AJ56" s="230"/>
      <c r="AK56" s="138"/>
      <c r="AL56" s="138"/>
      <c r="AM56" s="138"/>
      <c r="AN56" s="138"/>
      <c r="AO56" s="138"/>
      <c r="AP56" s="223"/>
      <c r="AQ56" s="138"/>
    </row>
    <row r="57" spans="1:43" ht="151.5" hidden="1" customHeight="1">
      <c r="A57" s="256" t="str">
        <f>IF(OR(F18=0,F18="-"),"ซ่อนช่อง",B18)</f>
        <v>ซ่อนช่อง</v>
      </c>
      <c r="B57" s="256"/>
      <c r="C57" s="256"/>
      <c r="D57" s="256"/>
      <c r="E57" s="256"/>
      <c r="F57" s="256"/>
      <c r="G57" s="272" t="e">
        <f>CONCATENATE("1. สำนักงานที่ดิน ดังนี้",CHAR(10),
"- ณ ภูมิลำเนาแต่กำเนิด : ",IF(VLOOKUP(A57,Table1[#All],5,0)="","-",VLOOKUP(A57,Table1[#All],5,0)),CHAR(10),
"- ณ ภูมิลำเนาปัจจุบัน : ",IF(VLOOKUP(A57,Table1[#All],7,0)="","-",VLOOKUP(A57,Table1[#All],7,0)),CHAR(10),
"- ขณะทำสัญญา : ",IF(VLOOKUP(A57,Table1[#All],9,0)="","-",VLOOKUP(A57,Table1[#All],9,0)),CHAR(10),
"- ที่จดทะเบียนสมรส : ",IF(VLOOKUP(A57,Table1[#All],11,0)="","-",VLOOKUP(A57,Table1[#All],11,0)),CHAR(10),
"- ที่จดทะเบียนหย่า : ",IF(VLOOKUP(A57,Table1[#All],13,0)="","-",VLOOKUP(A57,Table1[#All],13,0)),CHAR(10),
"- สถานที่ทำสัญญา : ",IF(VLOOKUP(A57,Table1[#All],15,0)="","-",VLOOKUP(A57,Table1[#All],15,0)),CHAR(10),
"- ตามคำขอกู้ : ",IF(VLOOKUP(A57,Table1[#All],17,0)="","-",VLOOKUP(A57,Table1[#All],17,0)))</f>
        <v>#N/A</v>
      </c>
      <c r="H57" s="273"/>
      <c r="I57" s="273"/>
      <c r="J57" s="273"/>
      <c r="K57" s="273"/>
      <c r="L57" s="273"/>
      <c r="M57" s="273"/>
      <c r="N57" s="273"/>
      <c r="O57" s="273"/>
      <c r="P57" s="273"/>
      <c r="Q57" s="273"/>
      <c r="R57" s="273"/>
      <c r="S57" s="274"/>
      <c r="T57" s="276" t="e">
        <f>CONCATENATE(CHAR(10),
IF(OR(VLOOKUP(A57,Table1[#All],5,0)="-",VLOOKUP(A57,Table1[#All],5,0)=""),"-",IF(VLOOKUP(A57,Table1[#All],4,0)=1,"พบ","ไม่พบ")),CHAR(10),
IF(OR(VLOOKUP(A57,Table1[#All],7,0)="-",VLOOKUP(A57,Table1[#All],7,0)=""),"-",IF(VLOOKUP(A57,Table1[#All],6,0)=1,"พบ","ไม่พบ")),CHAR(10),
IF(OR(VLOOKUP(A57,Table1[#All],9,0)="-",VLOOKUP(A57,Table1[#All],9,0)=""),"-",IF(VLOOKUP(A57,Table1[#All],8,0)=1,"พบ","ไม่พบ")),CHAR(10),
IF(OR(VLOOKUP(A57,Table1[#All],11,0)="-",VLOOKUP(A57,Table1[#All],11,0)=""),"-",IF(VLOOKUP(A57,Table1[#All],10,0)=1,"พบ","ไม่พบ")),CHAR(10),
IF(OR(VLOOKUP(A57,Table1[#All],13,0)="-",VLOOKUP(A57,Table1[#All],13,0)=""),"-",IF(VLOOKUP(A57,Table1[#All],12,0)=1,"พบ","ไม่พบ")),CHAR(10),
IF(OR(VLOOKUP(A57,Table1[#All],15,0)="-",VLOOKUP(A57,Table1[#All],15,0)=""),"-",IF(VLOOKUP(A57,Table1[#All],14,0)=1,"พบ","ไม่พบ")),CHAR(10),
IF(OR(VLOOKUP(A57,Table1[#All],17,0)="-",VLOOKUP(A57,Table1[#All],17,0)=""),"-",IF(VLOOKUP(A57,Table1[#All],16,0)=1,"พบ","ไม่พบ")),CHAR(10))</f>
        <v>#N/A</v>
      </c>
      <c r="U57" s="276"/>
      <c r="V57" s="276"/>
      <c r="W57" s="276"/>
      <c r="X57" s="269" t="e">
        <f>CONCATENATE(CHAR(10),IF(OR(VLOOKUP(A57,Table1[#All],18,0)="ไม่พบ",VLOOKUP(A57,Table1[#All],18,0)="-"),"-",VLOOKUP(A57,Table1[#All],19,0)))</f>
        <v>#N/A</v>
      </c>
      <c r="Y57" s="270"/>
      <c r="Z57" s="270"/>
      <c r="AA57" s="270"/>
      <c r="AB57" s="270"/>
      <c r="AC57" s="270"/>
      <c r="AD57" s="270"/>
      <c r="AE57" s="270"/>
      <c r="AF57" s="270"/>
      <c r="AG57" s="270"/>
      <c r="AH57" s="270"/>
      <c r="AI57" s="270"/>
      <c r="AJ57" s="271"/>
      <c r="AK57" s="138"/>
      <c r="AL57" s="225"/>
      <c r="AM57" s="138"/>
      <c r="AN57" s="231"/>
      <c r="AO57" s="138"/>
      <c r="AP57" s="138"/>
      <c r="AQ57" s="138"/>
    </row>
    <row r="58" spans="1:43" ht="21.75" hidden="1" customHeight="1">
      <c r="A58" s="256"/>
      <c r="B58" s="256"/>
      <c r="C58" s="256"/>
      <c r="D58" s="256"/>
      <c r="E58" s="256"/>
      <c r="F58" s="256"/>
      <c r="G58" s="275" t="s">
        <v>261</v>
      </c>
      <c r="H58" s="275"/>
      <c r="I58" s="275"/>
      <c r="J58" s="275"/>
      <c r="K58" s="275"/>
      <c r="L58" s="275"/>
      <c r="M58" s="275"/>
      <c r="N58" s="275"/>
      <c r="O58" s="275"/>
      <c r="P58" s="275"/>
      <c r="Q58" s="275"/>
      <c r="R58" s="275"/>
      <c r="S58" s="275"/>
      <c r="T58" s="226"/>
      <c r="U58" s="253" t="str">
        <f>IF(Sheet1!U48="พบ","R","£")</f>
        <v>£</v>
      </c>
      <c r="V58" s="253"/>
      <c r="W58" s="228" t="s">
        <v>239</v>
      </c>
      <c r="X58" s="227"/>
      <c r="Y58" s="227"/>
      <c r="Z58" s="229"/>
      <c r="AA58" s="227"/>
      <c r="AB58" s="253" t="str">
        <f>IF(Sheet1!U48="ไม่พบ","R","£")</f>
        <v>£</v>
      </c>
      <c r="AC58" s="253"/>
      <c r="AD58" s="228" t="s">
        <v>238</v>
      </c>
      <c r="AE58" s="227"/>
      <c r="AF58" s="227"/>
      <c r="AG58" s="227"/>
      <c r="AH58" s="227"/>
      <c r="AI58" s="227"/>
      <c r="AJ58" s="230"/>
      <c r="AK58" s="138"/>
      <c r="AL58" s="138"/>
      <c r="AM58" s="138"/>
      <c r="AN58" s="138"/>
      <c r="AO58" s="138"/>
      <c r="AP58" s="223"/>
      <c r="AQ58" s="138"/>
    </row>
    <row r="59" spans="1:43" ht="151.5" hidden="1" customHeight="1">
      <c r="A59" s="256" t="str">
        <f>IF(OR(Y18=0,Y18="-"),"ซ่อนช่อง",S18)</f>
        <v>ซ่อนช่อง</v>
      </c>
      <c r="B59" s="256"/>
      <c r="C59" s="256"/>
      <c r="D59" s="256"/>
      <c r="E59" s="256"/>
      <c r="F59" s="256"/>
      <c r="G59" s="272" t="e">
        <f>CONCATENATE("1. สำนักงานที่ดิน ดังนี้",CHAR(10),
"- ณ ภูมิลำเนาแต่กำเนิด : ",IF(VLOOKUP(A59,Table1[#All],5,0)="","-",VLOOKUP(A59,Table1[#All],5,0)),CHAR(10),
"- ณ ภูมิลำเนาปัจจุบัน : ",IF(VLOOKUP(A59,Table1[#All],7,0)="","-",VLOOKUP(A59,Table1[#All],7,0)),CHAR(10),
"- ขณะทำสัญญา : ",IF(VLOOKUP(A59,Table1[#All],9,0)="","-",VLOOKUP(A59,Table1[#All],9,0)),CHAR(10),
"- ที่จดทะเบียนสมรส : ",IF(VLOOKUP(A59,Table1[#All],11,0)="","-",VLOOKUP(A59,Table1[#All],11,0)),CHAR(10),
"- ที่จดทะเบียนหย่า : ",IF(VLOOKUP(A59,Table1[#All],13,0)="","-",VLOOKUP(A59,Table1[#All],13,0)),CHAR(10),
"- สถานที่ทำสัญญา : ",IF(VLOOKUP(A59,Table1[#All],15,0)="","-",VLOOKUP(A59,Table1[#All],15,0)),CHAR(10),
"- ตามคำขอกู้ : ",IF(VLOOKUP(A59,Table1[#All],17,0)="","-",VLOOKUP(A59,Table1[#All],17,0)))</f>
        <v>#N/A</v>
      </c>
      <c r="H59" s="273"/>
      <c r="I59" s="273"/>
      <c r="J59" s="273"/>
      <c r="K59" s="273"/>
      <c r="L59" s="273"/>
      <c r="M59" s="273"/>
      <c r="N59" s="273"/>
      <c r="O59" s="273"/>
      <c r="P59" s="273"/>
      <c r="Q59" s="273"/>
      <c r="R59" s="273"/>
      <c r="S59" s="274"/>
      <c r="T59" s="276" t="e">
        <f>CONCATENATE(CHAR(10),
IF(OR(VLOOKUP(A59,Table1[#All],5,0)="-",VLOOKUP(A59,Table1[#All],5,0)=""),"-",IF(VLOOKUP(A59,Table1[#All],4,0)=1,"พบ","ไม่พบ")),CHAR(10),
IF(OR(VLOOKUP(A59,Table1[#All],7,0)="-",VLOOKUP(A59,Table1[#All],7,0)=""),"-",IF(VLOOKUP(A59,Table1[#All],6,0)=1,"พบ","ไม่พบ")),CHAR(10),
IF(OR(VLOOKUP(A59,Table1[#All],9,0)="-",VLOOKUP(A59,Table1[#All],9,0)=""),"-",IF(VLOOKUP(A59,Table1[#All],8,0)=1,"พบ","ไม่พบ")),CHAR(10),
IF(OR(VLOOKUP(A59,Table1[#All],11,0)="-",VLOOKUP(A59,Table1[#All],11,0)=""),"-",IF(VLOOKUP(A59,Table1[#All],10,0)=1,"พบ","ไม่พบ")),CHAR(10),
IF(OR(VLOOKUP(A59,Table1[#All],13,0)="-",VLOOKUP(A59,Table1[#All],13,0)=""),"-",IF(VLOOKUP(A59,Table1[#All],12,0)=1,"พบ","ไม่พบ")),CHAR(10),
IF(OR(VLOOKUP(A59,Table1[#All],15,0)="-",VLOOKUP(A59,Table1[#All],15,0)=""),"-",IF(VLOOKUP(A59,Table1[#All],14,0)=1,"พบ","ไม่พบ")),CHAR(10),
IF(OR(VLOOKUP(A59,Table1[#All],17,0)="-",VLOOKUP(A59,Table1[#All],17,0)=""),"-",IF(VLOOKUP(A59,Table1[#All],16,0)=1,"พบ","ไม่พบ")),CHAR(10))</f>
        <v>#N/A</v>
      </c>
      <c r="U59" s="276"/>
      <c r="V59" s="276"/>
      <c r="W59" s="276"/>
      <c r="X59" s="269" t="e">
        <f>CONCATENATE(CHAR(10),IF(OR(VLOOKUP(A59,Table1[#All],18,0)="ไม่พบ",VLOOKUP(A59,Table1[#All],18,0)="-"),"-",VLOOKUP(A59,Table1[#All],19,0)))</f>
        <v>#N/A</v>
      </c>
      <c r="Y59" s="270"/>
      <c r="Z59" s="270"/>
      <c r="AA59" s="270"/>
      <c r="AB59" s="270"/>
      <c r="AC59" s="270"/>
      <c r="AD59" s="270"/>
      <c r="AE59" s="270"/>
      <c r="AF59" s="270"/>
      <c r="AG59" s="270"/>
      <c r="AH59" s="270"/>
      <c r="AI59" s="270"/>
      <c r="AJ59" s="271"/>
      <c r="AK59" s="138"/>
      <c r="AL59" s="225"/>
      <c r="AM59" s="138"/>
      <c r="AN59" s="231"/>
      <c r="AO59" s="138"/>
      <c r="AP59" s="138"/>
      <c r="AQ59" s="138"/>
    </row>
    <row r="60" spans="1:43" ht="21.75" hidden="1" customHeight="1">
      <c r="A60" s="256"/>
      <c r="B60" s="256"/>
      <c r="C60" s="256"/>
      <c r="D60" s="256"/>
      <c r="E60" s="256"/>
      <c r="F60" s="256"/>
      <c r="G60" s="275" t="s">
        <v>261</v>
      </c>
      <c r="H60" s="275"/>
      <c r="I60" s="275"/>
      <c r="J60" s="275"/>
      <c r="K60" s="275"/>
      <c r="L60" s="275"/>
      <c r="M60" s="275"/>
      <c r="N60" s="275"/>
      <c r="O60" s="275"/>
      <c r="P60" s="275"/>
      <c r="Q60" s="275"/>
      <c r="R60" s="275"/>
      <c r="S60" s="275"/>
      <c r="T60" s="226"/>
      <c r="U60" s="253" t="str">
        <f>IF(Sheet1!U50="พบ","R","£")</f>
        <v>£</v>
      </c>
      <c r="V60" s="253"/>
      <c r="W60" s="228" t="s">
        <v>239</v>
      </c>
      <c r="X60" s="227"/>
      <c r="Y60" s="227"/>
      <c r="Z60" s="229"/>
      <c r="AA60" s="227"/>
      <c r="AB60" s="253" t="str">
        <f>IF(Sheet1!U50="ไม่พบ","R","£")</f>
        <v>£</v>
      </c>
      <c r="AC60" s="253"/>
      <c r="AD60" s="228" t="s">
        <v>238</v>
      </c>
      <c r="AE60" s="227"/>
      <c r="AF60" s="227"/>
      <c r="AG60" s="227"/>
      <c r="AH60" s="227"/>
      <c r="AI60" s="227"/>
      <c r="AJ60" s="230"/>
      <c r="AK60" s="138"/>
      <c r="AL60" s="138"/>
      <c r="AM60" s="138"/>
      <c r="AN60" s="138"/>
      <c r="AO60" s="138"/>
      <c r="AP60" s="223"/>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63" t="str">
        <f>IF(Sheet1!B33&lt;&gt;"","เห็นควรยึด","")</f>
        <v/>
      </c>
      <c r="G62" s="263"/>
      <c r="H62" s="263"/>
      <c r="I62" s="263"/>
      <c r="J62" s="263"/>
      <c r="K62" s="263"/>
      <c r="L62" s="263"/>
      <c r="M62" s="263"/>
      <c r="N62" s="263"/>
      <c r="O62" s="263"/>
      <c r="P62" s="263"/>
      <c r="Q62" s="263"/>
      <c r="R62" s="263"/>
      <c r="S62" s="263"/>
      <c r="T62" s="263"/>
      <c r="U62" s="263"/>
      <c r="V62" s="263"/>
      <c r="W62" s="263"/>
      <c r="X62" s="263"/>
      <c r="Y62" s="263"/>
      <c r="Z62" s="263"/>
      <c r="AA62" s="263"/>
      <c r="AB62" s="263"/>
      <c r="AC62" s="263"/>
      <c r="AD62" s="263"/>
      <c r="AE62" s="263"/>
      <c r="AF62" s="263"/>
      <c r="AG62" s="263"/>
      <c r="AH62" s="263"/>
      <c r="AI62" s="263"/>
      <c r="AJ62" s="138"/>
      <c r="AK62" s="138"/>
      <c r="AL62" s="138"/>
      <c r="AM62" s="138"/>
      <c r="AN62" s="138"/>
      <c r="AO62" s="138"/>
      <c r="AP62" s="138"/>
      <c r="AQ62" s="138"/>
    </row>
    <row r="63" spans="1:43">
      <c r="A63" s="19"/>
      <c r="B63" s="137"/>
      <c r="F63" s="263" t="str">
        <f>IF(Sheet1!B33&lt;&gt;"",Sheet1!B33,"")</f>
        <v/>
      </c>
      <c r="G63" s="263"/>
      <c r="H63" s="263"/>
      <c r="I63" s="263"/>
      <c r="J63" s="263"/>
      <c r="K63" s="263"/>
      <c r="L63" s="263"/>
      <c r="M63" s="263"/>
      <c r="N63" s="263"/>
      <c r="O63" s="263"/>
      <c r="P63" s="263"/>
      <c r="Q63" s="263"/>
      <c r="R63" s="263"/>
      <c r="S63" s="263"/>
      <c r="T63" s="263"/>
      <c r="U63" s="263"/>
      <c r="V63" s="263"/>
      <c r="W63" s="263"/>
      <c r="X63" s="263"/>
      <c r="Y63" s="263"/>
      <c r="Z63" s="263"/>
      <c r="AA63" s="263"/>
      <c r="AB63" s="263"/>
      <c r="AC63" s="263"/>
      <c r="AD63" s="263"/>
      <c r="AE63" s="263"/>
      <c r="AF63" s="263"/>
      <c r="AG63" s="263"/>
      <c r="AH63" s="263"/>
      <c r="AI63" s="263"/>
      <c r="AJ63" s="138"/>
      <c r="AK63" s="138"/>
      <c r="AL63" s="138"/>
      <c r="AM63" s="138"/>
      <c r="AN63" s="138"/>
      <c r="AO63" s="138"/>
      <c r="AP63" s="138"/>
      <c r="AQ63" s="138"/>
    </row>
    <row r="64" spans="1:43">
      <c r="A64" s="19"/>
      <c r="B64" s="137"/>
      <c r="F64" s="263" t="str">
        <f>IF(Sheet1!B33&lt;&gt;"",CONCATENATE(Sheet1!D33,"  ",IF(Sheet1!E33="ไม่พบ",Sheet1!E33,CONCATENATE(TEXT(Sheet1!E33,"#,##")," บาท ไม่รวมสิ่งปลูกสร้าง"))),"")</f>
        <v/>
      </c>
      <c r="G64" s="263"/>
      <c r="H64" s="263"/>
      <c r="I64" s="263"/>
      <c r="J64" s="263"/>
      <c r="K64" s="263"/>
      <c r="L64" s="263"/>
      <c r="M64" s="263"/>
      <c r="N64" s="263"/>
      <c r="O64" s="263"/>
      <c r="P64" s="263"/>
      <c r="Q64" s="263"/>
      <c r="R64" s="263"/>
      <c r="S64" s="263"/>
      <c r="T64" s="263"/>
      <c r="U64" s="263"/>
      <c r="V64" s="263"/>
      <c r="W64" s="263"/>
      <c r="X64" s="263"/>
      <c r="Y64" s="263"/>
      <c r="Z64" s="263"/>
      <c r="AA64" s="263"/>
      <c r="AB64" s="263"/>
      <c r="AC64" s="263"/>
      <c r="AD64" s="263"/>
      <c r="AE64" s="263"/>
      <c r="AF64" s="263"/>
      <c r="AG64" s="263"/>
      <c r="AH64" s="263"/>
      <c r="AI64" s="263"/>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80">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U52:V52"/>
    <mergeCell ref="AB52:AC52"/>
    <mergeCell ref="U54:V54"/>
    <mergeCell ref="AB54:AC54"/>
    <mergeCell ref="U56:V56"/>
    <mergeCell ref="AB56:AC56"/>
    <mergeCell ref="U58:V58"/>
    <mergeCell ref="AB58:AC58"/>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U44:V44"/>
    <mergeCell ref="AB44:AC44"/>
    <mergeCell ref="U46:V46"/>
    <mergeCell ref="AB46:AC46"/>
    <mergeCell ref="U48:V48"/>
    <mergeCell ref="AB48:AC48"/>
    <mergeCell ref="U50:V50"/>
    <mergeCell ref="AB50:AC50"/>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U36:V36"/>
    <mergeCell ref="AB36:AC36"/>
    <mergeCell ref="U38:V38"/>
    <mergeCell ref="AB38:AC38"/>
    <mergeCell ref="U40:V40"/>
    <mergeCell ref="AB40:AC40"/>
    <mergeCell ref="U42:V42"/>
    <mergeCell ref="AB42:AC42"/>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U28:V28"/>
    <mergeCell ref="AB28:AC28"/>
    <mergeCell ref="U30:V30"/>
    <mergeCell ref="AB30:AC30"/>
    <mergeCell ref="U32:V32"/>
    <mergeCell ref="AB32:AC32"/>
    <mergeCell ref="U34:V34"/>
    <mergeCell ref="AB34:AC34"/>
    <mergeCell ref="A25:F26"/>
    <mergeCell ref="G25:S25"/>
    <mergeCell ref="T25:W25"/>
    <mergeCell ref="X25:AJ25"/>
    <mergeCell ref="G26:S26"/>
    <mergeCell ref="U22:V22"/>
    <mergeCell ref="AB22:AC22"/>
    <mergeCell ref="U24:V24"/>
    <mergeCell ref="AB24:AC24"/>
    <mergeCell ref="U26:V26"/>
    <mergeCell ref="AB26:AC26"/>
    <mergeCell ref="T21:W21"/>
    <mergeCell ref="A21:F22"/>
    <mergeCell ref="F18:R18"/>
    <mergeCell ref="Y18:AJ18"/>
    <mergeCell ref="A23:F24"/>
    <mergeCell ref="G23:S23"/>
    <mergeCell ref="T23:W23"/>
    <mergeCell ref="X23:AJ23"/>
    <mergeCell ref="G24:S24"/>
    <mergeCell ref="F13:R13"/>
    <mergeCell ref="F14:R14"/>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U60:V60"/>
    <mergeCell ref="AB60:AC60"/>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s>
  <phoneticPr fontId="35" type="noConversion"/>
  <conditionalFormatting sqref="A21: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69" right="0.36" top="1.55" bottom="0.46" header="0.31496062992125984" footer="0.17"/>
  <pageSetup paperSize="9" fitToHeight="0" orientation="portrait" r:id="rId1"/>
  <headerFooter>
    <oddHeader>&amp;L&amp;G</oddHeader>
    <oddFooter>Page &amp;P of &amp;N</oddFooter>
  </headerFooter>
  <rowBreaks count="1" manualBreakCount="1">
    <brk id="24" max="35" man="1"/>
  </rowBreaks>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tabSelected="1" view="pageLayout" topLeftCell="A14" zoomScaleNormal="100" workbookViewId="0">
      <selection activeCell="AM8" sqref="AM8:AQ8"/>
    </sheetView>
  </sheetViews>
  <sheetFormatPr defaultColWidth="8.8984375" defaultRowHeight="21"/>
  <cols>
    <col min="1" max="44" width="2" style="2" customWidth="1"/>
    <col min="45" max="45" width="12.09765625" style="2" bestFit="1" customWidth="1"/>
    <col min="46" max="46" width="17" style="2" customWidth="1"/>
    <col min="47" max="16384" width="8.8984375" style="2"/>
  </cols>
  <sheetData>
    <row r="1" spans="1:48" ht="66" customHeight="1">
      <c r="S1" s="279"/>
      <c r="T1" s="279"/>
      <c r="U1" s="279"/>
      <c r="V1" s="279"/>
      <c r="W1" s="279"/>
      <c r="X1" s="279"/>
      <c r="Y1" s="279"/>
      <c r="AQ1" s="192" t="s">
        <v>290</v>
      </c>
      <c r="AR1" s="192"/>
    </row>
    <row r="2" spans="1:48" ht="10.5" customHeight="1">
      <c r="S2" s="140"/>
      <c r="T2" s="140"/>
      <c r="U2" s="140"/>
      <c r="V2" s="140"/>
      <c r="W2" s="140"/>
      <c r="X2" s="140"/>
      <c r="Y2" s="140"/>
      <c r="AQ2" s="192"/>
      <c r="AR2" s="192"/>
    </row>
    <row r="3" spans="1:48">
      <c r="O3" s="2" t="s">
        <v>266</v>
      </c>
      <c r="Q3" s="182"/>
      <c r="R3" s="280" t="s">
        <v>267</v>
      </c>
      <c r="S3" s="280"/>
      <c r="T3" s="280"/>
      <c r="U3" s="280"/>
      <c r="V3" s="280"/>
      <c r="W3" s="280"/>
      <c r="X3" s="280"/>
      <c r="Y3" s="280"/>
      <c r="Z3" s="280"/>
      <c r="AA3" s="280"/>
      <c r="AB3" s="280"/>
      <c r="AC3" s="280"/>
      <c r="AD3" s="280"/>
    </row>
    <row r="4" spans="1:48">
      <c r="A4" s="279" t="s">
        <v>264</v>
      </c>
      <c r="B4" s="279"/>
      <c r="C4" s="279"/>
      <c r="D4" s="279"/>
      <c r="E4" s="279"/>
      <c r="F4" s="279"/>
      <c r="G4" s="279"/>
      <c r="H4" s="279"/>
      <c r="I4" s="279"/>
      <c r="J4" s="279"/>
      <c r="K4" s="279"/>
      <c r="L4" s="279"/>
      <c r="M4" s="279"/>
      <c r="N4" s="279"/>
      <c r="O4" s="279"/>
      <c r="P4" s="279"/>
      <c r="Q4" s="279"/>
      <c r="R4" s="279"/>
      <c r="S4" s="279"/>
      <c r="T4" s="279"/>
      <c r="U4" s="279"/>
      <c r="V4" s="279"/>
      <c r="W4" s="279"/>
      <c r="X4" s="279"/>
      <c r="Y4" s="279"/>
      <c r="Z4" s="279"/>
      <c r="AA4" s="279"/>
      <c r="AB4" s="279"/>
      <c r="AC4" s="279"/>
      <c r="AD4" s="279"/>
      <c r="AE4" s="279"/>
      <c r="AF4" s="279"/>
      <c r="AG4" s="279"/>
      <c r="AH4" s="279"/>
      <c r="AI4" s="279"/>
      <c r="AJ4" s="279"/>
      <c r="AK4" s="279"/>
      <c r="AL4" s="279"/>
      <c r="AM4" s="279"/>
      <c r="AN4" s="279"/>
      <c r="AO4" s="279"/>
      <c r="AP4" s="279"/>
      <c r="AQ4" s="279"/>
      <c r="AR4" s="140"/>
    </row>
    <row r="5" spans="1:48">
      <c r="M5" s="2" t="s">
        <v>268</v>
      </c>
      <c r="P5" s="259"/>
      <c r="Q5" s="259"/>
      <c r="R5" s="259"/>
      <c r="S5" s="259"/>
      <c r="T5" s="259"/>
      <c r="U5" s="259"/>
      <c r="V5" s="259"/>
      <c r="W5" s="259"/>
      <c r="X5" s="259"/>
      <c r="Y5" s="259"/>
      <c r="Z5" s="259"/>
      <c r="AA5" s="259"/>
      <c r="AB5" s="259"/>
      <c r="AC5" s="259"/>
      <c r="AD5" s="259"/>
      <c r="AE5" s="259"/>
    </row>
    <row r="6" spans="1:48">
      <c r="AC6" s="143" t="s">
        <v>265</v>
      </c>
      <c r="AD6" s="259" t="s">
        <v>375</v>
      </c>
      <c r="AE6" s="259"/>
      <c r="AF6" s="259"/>
      <c r="AG6" s="259"/>
      <c r="AH6" s="259"/>
      <c r="AI6" s="259"/>
      <c r="AJ6" s="259"/>
      <c r="AK6" s="259"/>
      <c r="AL6" s="259"/>
      <c r="AM6" s="259"/>
      <c r="AN6" s="259"/>
      <c r="AO6" s="259"/>
      <c r="AP6" s="259"/>
      <c r="AQ6" s="259"/>
      <c r="AR6" s="140"/>
    </row>
    <row r="7" spans="1:48">
      <c r="X7" s="143" t="s">
        <v>62</v>
      </c>
      <c r="Y7" s="259"/>
      <c r="Z7" s="259"/>
      <c r="AA7" s="279" t="s">
        <v>269</v>
      </c>
      <c r="AB7" s="279"/>
      <c r="AC7" s="279"/>
      <c r="AD7" s="261"/>
      <c r="AE7" s="261"/>
      <c r="AF7" s="261"/>
      <c r="AG7" s="261"/>
      <c r="AH7" s="261"/>
      <c r="AI7" s="261"/>
      <c r="AJ7" s="282" t="s">
        <v>270</v>
      </c>
      <c r="AK7" s="282"/>
      <c r="AL7" s="282"/>
      <c r="AM7" s="282"/>
      <c r="AN7" s="282"/>
      <c r="AO7" s="261">
        <v>2568</v>
      </c>
      <c r="AP7" s="261"/>
      <c r="AQ7" s="261"/>
      <c r="AR7" s="140"/>
    </row>
    <row r="8" spans="1:48">
      <c r="D8" s="2" t="s">
        <v>271</v>
      </c>
      <c r="G8" s="265" t="s">
        <v>272</v>
      </c>
      <c r="H8" s="265"/>
      <c r="I8" s="265"/>
      <c r="J8" s="265"/>
      <c r="K8" s="265"/>
      <c r="L8" s="265"/>
      <c r="M8" s="265"/>
      <c r="N8" s="265"/>
      <c r="O8" s="265"/>
      <c r="P8" s="265"/>
      <c r="Q8" s="265"/>
      <c r="R8" s="265"/>
      <c r="S8" s="265"/>
      <c r="T8" s="265"/>
      <c r="U8" s="265"/>
      <c r="V8" s="265"/>
      <c r="W8" s="265"/>
      <c r="X8" s="265"/>
      <c r="Y8" s="265"/>
      <c r="Z8" s="265"/>
      <c r="AA8" s="265"/>
      <c r="AB8" s="279" t="s">
        <v>273</v>
      </c>
      <c r="AC8" s="279"/>
      <c r="AD8" s="279"/>
      <c r="AE8" s="279"/>
      <c r="AF8" s="259">
        <f>Sheet1!D8</f>
        <v>28</v>
      </c>
      <c r="AG8" s="259"/>
      <c r="AH8" s="259"/>
      <c r="AI8" s="259"/>
      <c r="AL8" s="143" t="s">
        <v>274</v>
      </c>
      <c r="AM8" s="259" t="s">
        <v>275</v>
      </c>
      <c r="AN8" s="259"/>
      <c r="AO8" s="259"/>
      <c r="AP8" s="259"/>
      <c r="AQ8" s="259"/>
      <c r="AR8" s="140"/>
    </row>
    <row r="9" spans="1:48">
      <c r="H9" s="2" t="str">
        <f>CONCATENATE("( โดย ",Sheet1!B8," (",TEXT(Sheet1!F8,"[$-,100]0-0000-00000-00-0"),") แทน )")</f>
        <v>( โดย นายปฏิยุทธ์ ฟองแก้ว (1-5601-00415-10-9) แทน )</v>
      </c>
      <c r="I9" s="183"/>
      <c r="J9" s="183"/>
    </row>
    <row r="10" spans="1:48">
      <c r="A10" s="279" t="s">
        <v>278</v>
      </c>
      <c r="B10" s="279"/>
      <c r="C10" s="279"/>
      <c r="D10" s="259" t="s">
        <v>275</v>
      </c>
      <c r="E10" s="259"/>
      <c r="F10" s="259"/>
      <c r="G10" s="259"/>
      <c r="H10" s="259"/>
      <c r="I10" s="279" t="s">
        <v>280</v>
      </c>
      <c r="J10" s="279"/>
      <c r="K10" s="279"/>
      <c r="L10" s="279"/>
      <c r="M10" s="279"/>
      <c r="N10" s="259">
        <v>470</v>
      </c>
      <c r="O10" s="259"/>
      <c r="P10" s="259"/>
      <c r="Q10" s="259"/>
      <c r="R10" s="279" t="s">
        <v>281</v>
      </c>
      <c r="S10" s="279"/>
      <c r="T10" s="259" t="s">
        <v>152</v>
      </c>
      <c r="U10" s="259"/>
      <c r="V10" s="259"/>
      <c r="W10" s="259"/>
      <c r="X10" s="279" t="s">
        <v>282</v>
      </c>
      <c r="Y10" s="279"/>
      <c r="Z10" s="259" t="s">
        <v>284</v>
      </c>
      <c r="AA10" s="259"/>
      <c r="AB10" s="259"/>
      <c r="AC10" s="259"/>
      <c r="AD10" s="259"/>
      <c r="AE10" s="259"/>
      <c r="AF10" s="259"/>
      <c r="AG10" s="259"/>
      <c r="AH10" s="279" t="s">
        <v>283</v>
      </c>
      <c r="AI10" s="279"/>
      <c r="AJ10" s="279"/>
      <c r="AK10" s="279"/>
      <c r="AL10" s="259" t="s">
        <v>152</v>
      </c>
      <c r="AM10" s="259"/>
      <c r="AN10" s="259"/>
      <c r="AO10" s="259"/>
      <c r="AP10" s="259"/>
      <c r="AQ10" s="259"/>
      <c r="AR10" s="140"/>
    </row>
    <row r="11" spans="1:48">
      <c r="A11" s="2" t="s">
        <v>279</v>
      </c>
      <c r="F11" s="259" t="s">
        <v>287</v>
      </c>
      <c r="G11" s="259"/>
      <c r="H11" s="259"/>
      <c r="I11" s="259"/>
      <c r="J11" s="259"/>
      <c r="K11" s="259"/>
      <c r="L11" s="279" t="s">
        <v>285</v>
      </c>
      <c r="M11" s="279"/>
      <c r="N11" s="279"/>
      <c r="O11" s="279"/>
      <c r="P11" s="259" t="s">
        <v>343</v>
      </c>
      <c r="Q11" s="259"/>
      <c r="R11" s="259"/>
      <c r="S11" s="259"/>
      <c r="T11" s="259"/>
      <c r="U11" s="259"/>
      <c r="V11" s="259"/>
      <c r="W11" s="259"/>
      <c r="X11" s="279" t="s">
        <v>286</v>
      </c>
      <c r="Y11" s="279"/>
      <c r="Z11" s="279"/>
      <c r="AA11" s="261" t="s">
        <v>291</v>
      </c>
      <c r="AB11" s="261"/>
      <c r="AC11" s="261"/>
      <c r="AD11" s="261"/>
      <c r="AE11" s="261"/>
      <c r="AF11" s="261"/>
      <c r="AG11" s="261"/>
      <c r="AH11" s="279" t="s">
        <v>288</v>
      </c>
      <c r="AI11" s="279"/>
      <c r="AJ11" s="259" t="s">
        <v>292</v>
      </c>
      <c r="AK11" s="259"/>
      <c r="AL11" s="259"/>
      <c r="AM11" s="259"/>
      <c r="AN11" s="259"/>
      <c r="AO11" s="259"/>
      <c r="AP11" s="259"/>
      <c r="AQ11" s="259"/>
      <c r="AR11" s="140"/>
    </row>
    <row r="12" spans="1:48">
      <c r="A12" s="281"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ด้วยระบบสารสนเทศและขอให้ถ้อยคำด้วยความสัตย์จริงว่า</v>
      </c>
      <c r="B12" s="281"/>
      <c r="C12" s="281"/>
      <c r="D12" s="281"/>
      <c r="E12" s="281"/>
      <c r="F12" s="281"/>
      <c r="G12" s="281"/>
      <c r="H12" s="281"/>
      <c r="I12" s="281"/>
      <c r="J12" s="281"/>
      <c r="K12" s="281"/>
      <c r="L12" s="281"/>
      <c r="M12" s="281"/>
      <c r="N12" s="281"/>
      <c r="O12" s="281"/>
      <c r="P12" s="281"/>
      <c r="Q12" s="281"/>
      <c r="R12" s="281"/>
      <c r="S12" s="281"/>
      <c r="T12" s="281"/>
      <c r="U12" s="281"/>
      <c r="V12" s="281"/>
      <c r="W12" s="281"/>
      <c r="X12" s="281"/>
      <c r="Y12" s="281"/>
      <c r="Z12" s="281"/>
      <c r="AA12" s="281"/>
      <c r="AB12" s="281"/>
      <c r="AC12" s="281"/>
      <c r="AD12" s="281"/>
      <c r="AE12" s="281"/>
      <c r="AF12" s="281"/>
      <c r="AG12" s="281"/>
      <c r="AH12" s="281"/>
      <c r="AI12" s="281"/>
      <c r="AJ12" s="281"/>
      <c r="AK12" s="281"/>
      <c r="AL12" s="281"/>
      <c r="AM12" s="281"/>
      <c r="AN12" s="281"/>
      <c r="AO12" s="281"/>
      <c r="AP12" s="281"/>
      <c r="AQ12" s="281"/>
      <c r="AR12" s="181"/>
      <c r="AS12" s="190" t="s">
        <v>265</v>
      </c>
    </row>
    <row r="13" spans="1:48">
      <c r="A13" s="281"/>
      <c r="B13" s="281"/>
      <c r="C13" s="281"/>
      <c r="D13" s="281"/>
      <c r="E13" s="281"/>
      <c r="F13" s="281"/>
      <c r="G13" s="281"/>
      <c r="H13" s="281"/>
      <c r="I13" s="281"/>
      <c r="J13" s="281"/>
      <c r="K13" s="281"/>
      <c r="L13" s="281"/>
      <c r="M13" s="281"/>
      <c r="N13" s="281"/>
      <c r="O13" s="281"/>
      <c r="P13" s="281"/>
      <c r="Q13" s="281"/>
      <c r="R13" s="281"/>
      <c r="S13" s="281"/>
      <c r="T13" s="281"/>
      <c r="U13" s="281"/>
      <c r="V13" s="281"/>
      <c r="W13" s="281"/>
      <c r="X13" s="281"/>
      <c r="Y13" s="281"/>
      <c r="Z13" s="281"/>
      <c r="AA13" s="281"/>
      <c r="AB13" s="281"/>
      <c r="AC13" s="281"/>
      <c r="AD13" s="281"/>
      <c r="AE13" s="281"/>
      <c r="AF13" s="281"/>
      <c r="AG13" s="281"/>
      <c r="AH13" s="281"/>
      <c r="AI13" s="281"/>
      <c r="AJ13" s="281"/>
      <c r="AK13" s="281"/>
      <c r="AL13" s="281"/>
      <c r="AM13" s="281"/>
      <c r="AN13" s="281"/>
      <c r="AO13" s="281"/>
      <c r="AP13" s="281"/>
      <c r="AQ13" s="281"/>
      <c r="AR13" s="181"/>
      <c r="AS13" s="285" t="s">
        <v>375</v>
      </c>
      <c r="AT13" s="286"/>
    </row>
    <row r="14" spans="1:48">
      <c r="A14" s="281"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ตามคำพิพากษาของศาลแขวงเชียงใหม่ ในคดีหมายเลขดำที่ ผบ.4961/2562 ในคดีหมายเลขแดงที่  ผบ.5004/2562 ลว.1 มิถุนายน 2562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1"/>
      <c r="C14" s="281"/>
      <c r="D14" s="281"/>
      <c r="E14" s="281"/>
      <c r="F14" s="281"/>
      <c r="G14" s="281"/>
      <c r="H14" s="281"/>
      <c r="I14" s="281"/>
      <c r="J14" s="281"/>
      <c r="K14" s="281"/>
      <c r="L14" s="281"/>
      <c r="M14" s="281"/>
      <c r="N14" s="281"/>
      <c r="O14" s="281"/>
      <c r="P14" s="281"/>
      <c r="Q14" s="281"/>
      <c r="R14" s="281"/>
      <c r="S14" s="281"/>
      <c r="T14" s="281"/>
      <c r="U14" s="281"/>
      <c r="V14" s="281"/>
      <c r="W14" s="281"/>
      <c r="X14" s="281"/>
      <c r="Y14" s="281"/>
      <c r="Z14" s="281"/>
      <c r="AA14" s="281"/>
      <c r="AB14" s="281"/>
      <c r="AC14" s="281"/>
      <c r="AD14" s="281"/>
      <c r="AE14" s="281"/>
      <c r="AF14" s="281"/>
      <c r="AG14" s="281"/>
      <c r="AH14" s="281"/>
      <c r="AI14" s="281"/>
      <c r="AJ14" s="281"/>
      <c r="AK14" s="281"/>
      <c r="AL14" s="281"/>
      <c r="AM14" s="281"/>
      <c r="AN14" s="281"/>
      <c r="AO14" s="281"/>
      <c r="AP14" s="281"/>
      <c r="AQ14" s="281"/>
      <c r="AR14" s="181"/>
    </row>
    <row r="15" spans="1:48">
      <c r="A15" s="281"/>
      <c r="B15" s="281"/>
      <c r="C15" s="281"/>
      <c r="D15" s="281"/>
      <c r="E15" s="281"/>
      <c r="F15" s="281"/>
      <c r="G15" s="281"/>
      <c r="H15" s="281"/>
      <c r="I15" s="281"/>
      <c r="J15" s="281"/>
      <c r="K15" s="281"/>
      <c r="L15" s="281"/>
      <c r="M15" s="281"/>
      <c r="N15" s="281"/>
      <c r="O15" s="281"/>
      <c r="P15" s="281"/>
      <c r="Q15" s="281"/>
      <c r="R15" s="281"/>
      <c r="S15" s="281"/>
      <c r="T15" s="281"/>
      <c r="U15" s="281"/>
      <c r="V15" s="281"/>
      <c r="W15" s="281"/>
      <c r="X15" s="281"/>
      <c r="Y15" s="281"/>
      <c r="Z15" s="281"/>
      <c r="AA15" s="281"/>
      <c r="AB15" s="281"/>
      <c r="AC15" s="281"/>
      <c r="AD15" s="281"/>
      <c r="AE15" s="281"/>
      <c r="AF15" s="281"/>
      <c r="AG15" s="281"/>
      <c r="AH15" s="281"/>
      <c r="AI15" s="281"/>
      <c r="AJ15" s="281"/>
      <c r="AK15" s="281"/>
      <c r="AL15" s="281"/>
      <c r="AM15" s="281"/>
      <c r="AN15" s="281"/>
      <c r="AO15" s="281"/>
      <c r="AP15" s="281"/>
      <c r="AQ15" s="281"/>
      <c r="AR15" s="181"/>
    </row>
    <row r="16" spans="1:48">
      <c r="A16" s="281"/>
      <c r="B16" s="281"/>
      <c r="C16" s="281"/>
      <c r="D16" s="281"/>
      <c r="E16" s="281"/>
      <c r="F16" s="281"/>
      <c r="G16" s="281"/>
      <c r="H16" s="281"/>
      <c r="I16" s="281"/>
      <c r="J16" s="281"/>
      <c r="K16" s="281"/>
      <c r="L16" s="281"/>
      <c r="M16" s="281"/>
      <c r="N16" s="281"/>
      <c r="O16" s="281"/>
      <c r="P16" s="281"/>
      <c r="Q16" s="281"/>
      <c r="R16" s="281"/>
      <c r="S16" s="281"/>
      <c r="T16" s="281"/>
      <c r="U16" s="281"/>
      <c r="V16" s="281"/>
      <c r="W16" s="281"/>
      <c r="X16" s="281"/>
      <c r="Y16" s="281"/>
      <c r="Z16" s="281"/>
      <c r="AA16" s="281"/>
      <c r="AB16" s="281"/>
      <c r="AC16" s="281"/>
      <c r="AD16" s="281"/>
      <c r="AE16" s="281"/>
      <c r="AF16" s="281"/>
      <c r="AG16" s="281"/>
      <c r="AH16" s="281"/>
      <c r="AI16" s="281"/>
      <c r="AJ16" s="281"/>
      <c r="AK16" s="281"/>
      <c r="AL16" s="281"/>
      <c r="AM16" s="281"/>
      <c r="AN16" s="281"/>
      <c r="AO16" s="281"/>
      <c r="AP16" s="281"/>
      <c r="AQ16" s="281"/>
      <c r="AR16" s="181"/>
      <c r="AS16" s="172" t="s">
        <v>289</v>
      </c>
      <c r="AT16" s="211" t="s">
        <v>333</v>
      </c>
      <c r="AU16" s="210">
        <f>COUNTIF(C17:N32,"ซ่อนช่อง")</f>
        <v>12</v>
      </c>
      <c r="AV16" s="209" t="s">
        <v>334</v>
      </c>
    </row>
    <row r="17" spans="1:45">
      <c r="A17" s="182"/>
      <c r="B17" s="182"/>
      <c r="C17" s="262" t="str">
        <f>IF(AS17="","ซ่อนช่อง",CONCATENATE("1. ",VLOOKUP(AS17,Table1[#All],2,0)))</f>
        <v>1. นางอัมรารัศหรือนิตย์รดี หมอช้าง</v>
      </c>
      <c r="D17" s="262"/>
      <c r="E17" s="262"/>
      <c r="F17" s="262"/>
      <c r="G17" s="262"/>
      <c r="H17" s="262"/>
      <c r="I17" s="262"/>
      <c r="J17" s="262"/>
      <c r="K17" s="262"/>
      <c r="L17" s="262"/>
      <c r="M17" s="262"/>
      <c r="N17" s="262"/>
      <c r="O17" s="206"/>
      <c r="P17" s="182" t="str">
        <f t="shared" ref="P17:P18" si="0">IF(AS17="","",AS17)</f>
        <v>จำเลยที่ 1</v>
      </c>
      <c r="Q17" s="182"/>
      <c r="R17" s="182"/>
      <c r="S17" s="182"/>
      <c r="T17" s="182"/>
      <c r="U17" s="182"/>
      <c r="V17" s="182"/>
      <c r="W17" s="182" t="str">
        <f t="shared" ref="W17:W18" si="1">IF(AS17="","","เลขบัตรประชาชน")</f>
        <v>เลขบัตรประชาชน</v>
      </c>
      <c r="X17" s="182"/>
      <c r="Y17" s="182"/>
      <c r="Z17" s="182"/>
      <c r="AA17" s="182"/>
      <c r="AB17" s="182"/>
      <c r="AC17" s="182"/>
      <c r="AD17" s="287" t="str">
        <f>IF(AS17="","",VLOOKUP(AS17,Table1[#All],3,0))</f>
        <v>3-5007-00564-42-0</v>
      </c>
      <c r="AE17" s="287"/>
      <c r="AF17" s="287"/>
      <c r="AG17" s="287"/>
      <c r="AH17" s="287"/>
      <c r="AI17" s="287"/>
      <c r="AJ17" s="287"/>
      <c r="AK17" s="287"/>
      <c r="AL17" s="195"/>
      <c r="AM17" s="182"/>
      <c r="AN17" s="182"/>
      <c r="AO17" s="182"/>
      <c r="AP17" s="182"/>
      <c r="AQ17" s="182"/>
      <c r="AS17" s="191" t="s">
        <v>211</v>
      </c>
    </row>
    <row r="18" spans="1:45">
      <c r="A18" s="187"/>
      <c r="B18" s="187"/>
      <c r="C18" s="283" t="str">
        <f>IF(AS18="","ซ่อนช่อง",CONCATENATE("2. ",VLOOKUP(AS18,Table1[#All],2,0)))</f>
        <v>2. นายภัครพล หมอช้าง</v>
      </c>
      <c r="D18" s="283"/>
      <c r="E18" s="283"/>
      <c r="F18" s="283"/>
      <c r="G18" s="283"/>
      <c r="H18" s="283"/>
      <c r="I18" s="283"/>
      <c r="J18" s="283"/>
      <c r="K18" s="283"/>
      <c r="L18" s="283"/>
      <c r="M18" s="283"/>
      <c r="N18" s="283"/>
      <c r="O18" s="188"/>
      <c r="P18" s="187" t="str">
        <f t="shared" si="0"/>
        <v>คู่สมรสจำเลยที่ 1</v>
      </c>
      <c r="Q18" s="187"/>
      <c r="R18" s="187"/>
      <c r="S18" s="187"/>
      <c r="T18" s="187"/>
      <c r="U18" s="187"/>
      <c r="V18" s="187"/>
      <c r="W18" s="187" t="str">
        <f t="shared" si="1"/>
        <v>เลขบัตรประชาชน</v>
      </c>
      <c r="X18" s="187"/>
      <c r="Y18" s="187"/>
      <c r="Z18" s="187"/>
      <c r="AA18" s="187"/>
      <c r="AB18" s="187"/>
      <c r="AC18" s="187"/>
      <c r="AD18" s="284" t="str">
        <f>IF(AS18="","",VLOOKUP(AS18,Table1[#All],3,0))</f>
        <v>3-5213-00129-30-1</v>
      </c>
      <c r="AE18" s="284"/>
      <c r="AF18" s="284"/>
      <c r="AG18" s="284"/>
      <c r="AH18" s="284"/>
      <c r="AI18" s="284"/>
      <c r="AJ18" s="284"/>
      <c r="AK18" s="284"/>
      <c r="AL18" s="189"/>
      <c r="AM18" s="187"/>
      <c r="AN18" s="187"/>
      <c r="AO18" s="187"/>
      <c r="AP18" s="187"/>
      <c r="AQ18" s="187"/>
      <c r="AS18" s="191" t="s">
        <v>214</v>
      </c>
    </row>
    <row r="19" spans="1:45">
      <c r="A19" s="187"/>
      <c r="B19" s="187"/>
      <c r="C19" s="283" t="str">
        <f>IF(AS19="","ซ่อนช่อง",CONCATENATE("3. ",VLOOKUP(AS19,Table1[#All],2,0)))</f>
        <v>3. พันตำรวจโทธนภัทร เรียนเป็น</v>
      </c>
      <c r="D19" s="283"/>
      <c r="E19" s="283"/>
      <c r="F19" s="283"/>
      <c r="G19" s="283"/>
      <c r="H19" s="283"/>
      <c r="I19" s="283"/>
      <c r="J19" s="283"/>
      <c r="K19" s="283"/>
      <c r="L19" s="283"/>
      <c r="M19" s="283"/>
      <c r="N19" s="283"/>
      <c r="O19" s="188"/>
      <c r="P19" s="187" t="str">
        <f>IF(AS19="","",AS19)</f>
        <v>จำเลยที่ 2</v>
      </c>
      <c r="Q19" s="187"/>
      <c r="R19" s="187"/>
      <c r="S19" s="187"/>
      <c r="T19" s="187"/>
      <c r="U19" s="187"/>
      <c r="V19" s="187"/>
      <c r="W19" s="187" t="str">
        <f>IF(AS19="","","เลขบัตรประชาชน")</f>
        <v>เลขบัตรประชาชน</v>
      </c>
      <c r="X19" s="187"/>
      <c r="Y19" s="187"/>
      <c r="Z19" s="187"/>
      <c r="AA19" s="187"/>
      <c r="AB19" s="187"/>
      <c r="AC19" s="187"/>
      <c r="AD19" s="284" t="str">
        <f>IF(AS19="","",VLOOKUP(AS19,Table1[#All],3,0))</f>
        <v>3-2304-00210-58-7</v>
      </c>
      <c r="AE19" s="284"/>
      <c r="AF19" s="284"/>
      <c r="AG19" s="284"/>
      <c r="AH19" s="284"/>
      <c r="AI19" s="284"/>
      <c r="AJ19" s="284"/>
      <c r="AK19" s="284"/>
      <c r="AL19" s="189"/>
      <c r="AM19" s="187"/>
      <c r="AN19" s="187"/>
      <c r="AO19" s="187"/>
      <c r="AP19" s="187"/>
      <c r="AQ19" s="187"/>
      <c r="AS19" s="191" t="s">
        <v>212</v>
      </c>
    </row>
    <row r="20" spans="1:45">
      <c r="A20" s="187"/>
      <c r="B20" s="187"/>
      <c r="C20" s="283" t="str">
        <f>IF(AS20="","ซ่อนช่อง",CONCATENATE("4. ",VLOOKUP(AS20,Table1[#All],2,0)))</f>
        <v>4. นางสาวภัณฑิลา ทองปลี</v>
      </c>
      <c r="D20" s="283"/>
      <c r="E20" s="283"/>
      <c r="F20" s="283"/>
      <c r="G20" s="283"/>
      <c r="H20" s="283"/>
      <c r="I20" s="283"/>
      <c r="J20" s="283"/>
      <c r="K20" s="283"/>
      <c r="L20" s="283"/>
      <c r="M20" s="283"/>
      <c r="N20" s="283"/>
      <c r="O20" s="188"/>
      <c r="P20" s="187" t="str">
        <f t="shared" ref="P20:P32" si="2">IF(AS20="","",AS20)</f>
        <v>คู่สมรสจำเลยที่ 2</v>
      </c>
      <c r="Q20" s="187"/>
      <c r="R20" s="187"/>
      <c r="S20" s="187"/>
      <c r="T20" s="187"/>
      <c r="U20" s="187"/>
      <c r="V20" s="187"/>
      <c r="W20" s="187" t="str">
        <f t="shared" ref="W20:W32" si="3">IF(AS20="","","เลขบัตรประชาชน")</f>
        <v>เลขบัตรประชาชน</v>
      </c>
      <c r="X20" s="187"/>
      <c r="Y20" s="187"/>
      <c r="Z20" s="187"/>
      <c r="AA20" s="187"/>
      <c r="AB20" s="187"/>
      <c r="AC20" s="187"/>
      <c r="AD20" s="284" t="str">
        <f>IF(AS20="","",VLOOKUP(AS20,Table1[#All],3,0))</f>
        <v>3-5006-00187-83-7</v>
      </c>
      <c r="AE20" s="284"/>
      <c r="AF20" s="284"/>
      <c r="AG20" s="284"/>
      <c r="AH20" s="284"/>
      <c r="AI20" s="284"/>
      <c r="AJ20" s="284"/>
      <c r="AK20" s="284"/>
      <c r="AL20" s="189"/>
      <c r="AM20" s="187"/>
      <c r="AN20" s="187"/>
      <c r="AO20" s="187"/>
      <c r="AP20" s="187"/>
      <c r="AQ20" s="187"/>
      <c r="AS20" s="191" t="s">
        <v>215</v>
      </c>
    </row>
    <row r="21" spans="1:45" hidden="1">
      <c r="A21" s="187"/>
      <c r="B21" s="187"/>
      <c r="C21" s="283" t="str">
        <f>IF(AS21="","ซ่อนช่อง",CONCATENATE("5. ",VLOOKUP(AS21,Table1[#All],2,0)))</f>
        <v>ซ่อนช่อง</v>
      </c>
      <c r="D21" s="283"/>
      <c r="E21" s="283"/>
      <c r="F21" s="283"/>
      <c r="G21" s="283"/>
      <c r="H21" s="283"/>
      <c r="I21" s="283"/>
      <c r="J21" s="283"/>
      <c r="K21" s="283"/>
      <c r="L21" s="283"/>
      <c r="M21" s="283"/>
      <c r="N21" s="283"/>
      <c r="O21" s="188"/>
      <c r="P21" s="187" t="str">
        <f t="shared" si="2"/>
        <v/>
      </c>
      <c r="Q21" s="187"/>
      <c r="R21" s="187"/>
      <c r="S21" s="187"/>
      <c r="T21" s="187"/>
      <c r="U21" s="187"/>
      <c r="V21" s="187"/>
      <c r="W21" s="187" t="str">
        <f t="shared" si="3"/>
        <v/>
      </c>
      <c r="X21" s="187"/>
      <c r="Y21" s="187"/>
      <c r="Z21" s="187"/>
      <c r="AA21" s="187"/>
      <c r="AB21" s="187"/>
      <c r="AC21" s="187"/>
      <c r="AD21" s="284" t="str">
        <f>IF(AS21="","",VLOOKUP(AS21,Table1[#All],3,0))</f>
        <v/>
      </c>
      <c r="AE21" s="284"/>
      <c r="AF21" s="284"/>
      <c r="AG21" s="284"/>
      <c r="AH21" s="284"/>
      <c r="AI21" s="284"/>
      <c r="AJ21" s="284"/>
      <c r="AK21" s="284"/>
      <c r="AL21" s="189"/>
      <c r="AM21" s="187"/>
      <c r="AN21" s="187"/>
      <c r="AO21" s="187"/>
      <c r="AP21" s="187"/>
      <c r="AQ21" s="187"/>
      <c r="AS21" s="191"/>
    </row>
    <row r="22" spans="1:45" hidden="1">
      <c r="A22" s="187"/>
      <c r="B22" s="187"/>
      <c r="C22" s="283" t="str">
        <f>IF(AS22="","ซ่อนช่อง",CONCATENATE("6. ",VLOOKUP(AS22,Table1[#All],2,0)))</f>
        <v>ซ่อนช่อง</v>
      </c>
      <c r="D22" s="283"/>
      <c r="E22" s="283"/>
      <c r="F22" s="283"/>
      <c r="G22" s="283"/>
      <c r="H22" s="283"/>
      <c r="I22" s="283"/>
      <c r="J22" s="283"/>
      <c r="K22" s="283"/>
      <c r="L22" s="283"/>
      <c r="M22" s="283"/>
      <c r="N22" s="283"/>
      <c r="O22" s="188"/>
      <c r="P22" s="187" t="str">
        <f t="shared" si="2"/>
        <v/>
      </c>
      <c r="Q22" s="187"/>
      <c r="R22" s="187"/>
      <c r="S22" s="187"/>
      <c r="T22" s="187"/>
      <c r="U22" s="187"/>
      <c r="V22" s="187"/>
      <c r="W22" s="187" t="str">
        <f t="shared" si="3"/>
        <v/>
      </c>
      <c r="X22" s="187"/>
      <c r="Y22" s="187"/>
      <c r="Z22" s="187"/>
      <c r="AA22" s="187"/>
      <c r="AB22" s="187"/>
      <c r="AC22" s="187"/>
      <c r="AD22" s="284" t="str">
        <f>IF(AS22="","",VLOOKUP(AS22,Table1[#All],3,0))</f>
        <v/>
      </c>
      <c r="AE22" s="284"/>
      <c r="AF22" s="284"/>
      <c r="AG22" s="284"/>
      <c r="AH22" s="284"/>
      <c r="AI22" s="284"/>
      <c r="AJ22" s="284"/>
      <c r="AK22" s="284"/>
      <c r="AL22" s="189"/>
      <c r="AM22" s="187"/>
      <c r="AN22" s="187"/>
      <c r="AO22" s="187"/>
      <c r="AP22" s="187"/>
      <c r="AQ22" s="187"/>
      <c r="AS22" s="191"/>
    </row>
    <row r="23" spans="1:45" hidden="1">
      <c r="A23" s="187"/>
      <c r="B23" s="187"/>
      <c r="C23" s="283" t="str">
        <f>IF(AS23="","ซ่อนช่อง",CONCATENATE("7. ",VLOOKUP(AS23,Table1[#All],2,0)))</f>
        <v>ซ่อนช่อง</v>
      </c>
      <c r="D23" s="283"/>
      <c r="E23" s="283"/>
      <c r="F23" s="283"/>
      <c r="G23" s="283"/>
      <c r="H23" s="283"/>
      <c r="I23" s="283"/>
      <c r="J23" s="283"/>
      <c r="K23" s="283"/>
      <c r="L23" s="283"/>
      <c r="M23" s="283"/>
      <c r="N23" s="283"/>
      <c r="O23" s="188"/>
      <c r="P23" s="187" t="str">
        <f t="shared" si="2"/>
        <v/>
      </c>
      <c r="Q23" s="187"/>
      <c r="R23" s="187"/>
      <c r="S23" s="187"/>
      <c r="T23" s="187"/>
      <c r="U23" s="187"/>
      <c r="V23" s="187"/>
      <c r="W23" s="187" t="str">
        <f t="shared" si="3"/>
        <v/>
      </c>
      <c r="X23" s="187"/>
      <c r="Y23" s="187"/>
      <c r="Z23" s="187"/>
      <c r="AA23" s="187"/>
      <c r="AB23" s="187"/>
      <c r="AC23" s="187"/>
      <c r="AD23" s="284" t="str">
        <f>IF(AS23="","",VLOOKUP(AS23,Table1[#All],3,0))</f>
        <v/>
      </c>
      <c r="AE23" s="284"/>
      <c r="AF23" s="284"/>
      <c r="AG23" s="284"/>
      <c r="AH23" s="284"/>
      <c r="AI23" s="284"/>
      <c r="AJ23" s="284"/>
      <c r="AK23" s="284"/>
      <c r="AL23" s="189"/>
      <c r="AM23" s="187"/>
      <c r="AN23" s="187"/>
      <c r="AO23" s="187"/>
      <c r="AP23" s="187"/>
      <c r="AQ23" s="187"/>
      <c r="AS23" s="191"/>
    </row>
    <row r="24" spans="1:45" hidden="1">
      <c r="A24" s="187"/>
      <c r="B24" s="187"/>
      <c r="C24" s="283" t="str">
        <f>IF(AS24="","ซ่อนช่อง",CONCATENATE("8. ",VLOOKUP(AS24,Table1[#All],2,0)))</f>
        <v>ซ่อนช่อง</v>
      </c>
      <c r="D24" s="283"/>
      <c r="E24" s="283"/>
      <c r="F24" s="283"/>
      <c r="G24" s="283"/>
      <c r="H24" s="283"/>
      <c r="I24" s="283"/>
      <c r="J24" s="283"/>
      <c r="K24" s="283"/>
      <c r="L24" s="283"/>
      <c r="M24" s="283"/>
      <c r="N24" s="283"/>
      <c r="O24" s="188"/>
      <c r="P24" s="187" t="str">
        <f t="shared" si="2"/>
        <v/>
      </c>
      <c r="Q24" s="187"/>
      <c r="R24" s="187"/>
      <c r="S24" s="187"/>
      <c r="T24" s="187"/>
      <c r="U24" s="187"/>
      <c r="V24" s="187"/>
      <c r="W24" s="187" t="str">
        <f t="shared" si="3"/>
        <v/>
      </c>
      <c r="X24" s="187"/>
      <c r="Y24" s="187"/>
      <c r="Z24" s="187"/>
      <c r="AA24" s="187"/>
      <c r="AB24" s="187"/>
      <c r="AC24" s="187"/>
      <c r="AD24" s="284" t="str">
        <f>IF(AS24="","",VLOOKUP(AS24,Table1[#All],3,0))</f>
        <v/>
      </c>
      <c r="AE24" s="284"/>
      <c r="AF24" s="284"/>
      <c r="AG24" s="284"/>
      <c r="AH24" s="284"/>
      <c r="AI24" s="284"/>
      <c r="AJ24" s="284"/>
      <c r="AK24" s="284"/>
      <c r="AL24" s="189"/>
      <c r="AM24" s="187"/>
      <c r="AN24" s="187"/>
      <c r="AO24" s="187"/>
      <c r="AP24" s="187"/>
      <c r="AQ24" s="187"/>
      <c r="AS24" s="191"/>
    </row>
    <row r="25" spans="1:45" hidden="1">
      <c r="A25" s="187"/>
      <c r="B25" s="187"/>
      <c r="C25" s="283" t="str">
        <f>IF(AS25="","ซ่อนช่อง",CONCATENATE("9. ",VLOOKUP(AS25,Table1[#All],2,0)))</f>
        <v>ซ่อนช่อง</v>
      </c>
      <c r="D25" s="283"/>
      <c r="E25" s="283"/>
      <c r="F25" s="283"/>
      <c r="G25" s="283"/>
      <c r="H25" s="283"/>
      <c r="I25" s="283"/>
      <c r="J25" s="283"/>
      <c r="K25" s="283"/>
      <c r="L25" s="283"/>
      <c r="M25" s="283"/>
      <c r="N25" s="283"/>
      <c r="O25" s="188"/>
      <c r="P25" s="187" t="str">
        <f t="shared" si="2"/>
        <v/>
      </c>
      <c r="Q25" s="187"/>
      <c r="R25" s="187"/>
      <c r="S25" s="187"/>
      <c r="T25" s="187"/>
      <c r="U25" s="187"/>
      <c r="V25" s="187"/>
      <c r="W25" s="187" t="str">
        <f t="shared" si="3"/>
        <v/>
      </c>
      <c r="X25" s="187"/>
      <c r="Y25" s="187"/>
      <c r="Z25" s="187"/>
      <c r="AA25" s="187"/>
      <c r="AB25" s="187"/>
      <c r="AC25" s="187"/>
      <c r="AD25" s="284" t="str">
        <f>IF(AS25="","",VLOOKUP(AS25,Table1[#All],3,0))</f>
        <v/>
      </c>
      <c r="AE25" s="284"/>
      <c r="AF25" s="284"/>
      <c r="AG25" s="284"/>
      <c r="AH25" s="284"/>
      <c r="AI25" s="284"/>
      <c r="AJ25" s="284"/>
      <c r="AK25" s="284"/>
      <c r="AL25" s="189"/>
      <c r="AM25" s="187"/>
      <c r="AN25" s="187"/>
      <c r="AO25" s="187"/>
      <c r="AP25" s="187"/>
      <c r="AQ25" s="187"/>
      <c r="AS25" s="191"/>
    </row>
    <row r="26" spans="1:45" hidden="1">
      <c r="A26" s="187"/>
      <c r="B26" s="187"/>
      <c r="C26" s="283" t="str">
        <f>IF(AS26="","ซ่อนช่อง",CONCATENATE("10. ",VLOOKUP(AS26,Table1[#All],2,0)))</f>
        <v>ซ่อนช่อง</v>
      </c>
      <c r="D26" s="283"/>
      <c r="E26" s="283"/>
      <c r="F26" s="283"/>
      <c r="G26" s="283"/>
      <c r="H26" s="283"/>
      <c r="I26" s="283"/>
      <c r="J26" s="283"/>
      <c r="K26" s="283"/>
      <c r="L26" s="283"/>
      <c r="M26" s="283"/>
      <c r="N26" s="283"/>
      <c r="O26" s="188"/>
      <c r="P26" s="187" t="str">
        <f t="shared" si="2"/>
        <v/>
      </c>
      <c r="Q26" s="187"/>
      <c r="R26" s="187"/>
      <c r="S26" s="187"/>
      <c r="T26" s="187"/>
      <c r="U26" s="187"/>
      <c r="V26" s="187"/>
      <c r="W26" s="187" t="str">
        <f t="shared" si="3"/>
        <v/>
      </c>
      <c r="X26" s="187"/>
      <c r="Y26" s="187"/>
      <c r="Z26" s="187"/>
      <c r="AA26" s="187"/>
      <c r="AB26" s="187"/>
      <c r="AC26" s="187"/>
      <c r="AD26" s="284" t="str">
        <f>IF(AS26="","",VLOOKUP(AS26,Table1[#All],3,0))</f>
        <v/>
      </c>
      <c r="AE26" s="284"/>
      <c r="AF26" s="284"/>
      <c r="AG26" s="284"/>
      <c r="AH26" s="284"/>
      <c r="AI26" s="284"/>
      <c r="AJ26" s="284"/>
      <c r="AK26" s="284"/>
      <c r="AL26" s="189"/>
      <c r="AM26" s="187"/>
      <c r="AN26" s="187"/>
      <c r="AO26" s="187"/>
      <c r="AP26" s="187"/>
      <c r="AQ26" s="187"/>
      <c r="AS26" s="191"/>
    </row>
    <row r="27" spans="1:45" hidden="1">
      <c r="A27" s="187"/>
      <c r="B27" s="187"/>
      <c r="C27" s="283" t="str">
        <f>IF(AS27="","ซ่อนช่อง",CONCATENATE("11. ",VLOOKUP(AS27,Table1[#All],2,0)))</f>
        <v>ซ่อนช่อง</v>
      </c>
      <c r="D27" s="283"/>
      <c r="E27" s="283"/>
      <c r="F27" s="283"/>
      <c r="G27" s="283"/>
      <c r="H27" s="283"/>
      <c r="I27" s="283"/>
      <c r="J27" s="283"/>
      <c r="K27" s="283"/>
      <c r="L27" s="283"/>
      <c r="M27" s="283"/>
      <c r="N27" s="283"/>
      <c r="O27" s="188"/>
      <c r="P27" s="187" t="str">
        <f t="shared" si="2"/>
        <v/>
      </c>
      <c r="Q27" s="187"/>
      <c r="R27" s="187"/>
      <c r="S27" s="187"/>
      <c r="T27" s="187"/>
      <c r="U27" s="187"/>
      <c r="V27" s="187"/>
      <c r="W27" s="187" t="str">
        <f t="shared" si="3"/>
        <v/>
      </c>
      <c r="X27" s="187"/>
      <c r="Y27" s="187"/>
      <c r="Z27" s="187"/>
      <c r="AA27" s="187"/>
      <c r="AB27" s="187"/>
      <c r="AC27" s="187"/>
      <c r="AD27" s="284" t="str">
        <f>IF(AS27="","",VLOOKUP(AS27,Table1[#All],3,0))</f>
        <v/>
      </c>
      <c r="AE27" s="284"/>
      <c r="AF27" s="284"/>
      <c r="AG27" s="284"/>
      <c r="AH27" s="284"/>
      <c r="AI27" s="284"/>
      <c r="AJ27" s="284"/>
      <c r="AK27" s="284"/>
      <c r="AL27" s="189"/>
      <c r="AM27" s="187"/>
      <c r="AN27" s="187"/>
      <c r="AO27" s="187"/>
      <c r="AP27" s="187"/>
      <c r="AQ27" s="187"/>
      <c r="AS27" s="191"/>
    </row>
    <row r="28" spans="1:45" hidden="1">
      <c r="A28" s="187"/>
      <c r="B28" s="187"/>
      <c r="C28" s="283" t="str">
        <f>IF(AS28="","ซ่อนช่อง",CONCATENATE("12. ",VLOOKUP(AS28,Table1[#All],2,0)))</f>
        <v>ซ่อนช่อง</v>
      </c>
      <c r="D28" s="283"/>
      <c r="E28" s="283"/>
      <c r="F28" s="283"/>
      <c r="G28" s="283"/>
      <c r="H28" s="283"/>
      <c r="I28" s="283"/>
      <c r="J28" s="283"/>
      <c r="K28" s="283"/>
      <c r="L28" s="283"/>
      <c r="M28" s="283"/>
      <c r="N28" s="283"/>
      <c r="O28" s="188"/>
      <c r="P28" s="187" t="str">
        <f t="shared" si="2"/>
        <v/>
      </c>
      <c r="Q28" s="187"/>
      <c r="R28" s="187"/>
      <c r="S28" s="187"/>
      <c r="T28" s="187"/>
      <c r="U28" s="187"/>
      <c r="V28" s="187"/>
      <c r="W28" s="187" t="str">
        <f t="shared" si="3"/>
        <v/>
      </c>
      <c r="X28" s="187"/>
      <c r="Y28" s="187"/>
      <c r="Z28" s="187"/>
      <c r="AA28" s="187"/>
      <c r="AB28" s="187"/>
      <c r="AC28" s="187"/>
      <c r="AD28" s="284" t="str">
        <f>IF(AS28="","",VLOOKUP(AS28,Table1[#All],3,0))</f>
        <v/>
      </c>
      <c r="AE28" s="284"/>
      <c r="AF28" s="284"/>
      <c r="AG28" s="284"/>
      <c r="AH28" s="284"/>
      <c r="AI28" s="284"/>
      <c r="AJ28" s="284"/>
      <c r="AK28" s="284"/>
      <c r="AL28" s="189"/>
      <c r="AM28" s="187"/>
      <c r="AN28" s="187"/>
      <c r="AO28" s="187"/>
      <c r="AP28" s="187"/>
      <c r="AQ28" s="187"/>
      <c r="AS28" s="191"/>
    </row>
    <row r="29" spans="1:45" hidden="1">
      <c r="A29" s="187"/>
      <c r="B29" s="187"/>
      <c r="C29" s="283" t="str">
        <f>IF(AS29="","ซ่อนช่อง",CONCATENATE("13. ",VLOOKUP(AS29,Table1[#All],2,0)))</f>
        <v>ซ่อนช่อง</v>
      </c>
      <c r="D29" s="283"/>
      <c r="E29" s="283"/>
      <c r="F29" s="283"/>
      <c r="G29" s="283"/>
      <c r="H29" s="283"/>
      <c r="I29" s="283"/>
      <c r="J29" s="283"/>
      <c r="K29" s="283"/>
      <c r="L29" s="283"/>
      <c r="M29" s="283"/>
      <c r="N29" s="283"/>
      <c r="O29" s="188"/>
      <c r="P29" s="187" t="str">
        <f t="shared" si="2"/>
        <v/>
      </c>
      <c r="Q29" s="187"/>
      <c r="R29" s="187"/>
      <c r="S29" s="187"/>
      <c r="T29" s="187"/>
      <c r="U29" s="187"/>
      <c r="V29" s="187"/>
      <c r="W29" s="187" t="str">
        <f t="shared" si="3"/>
        <v/>
      </c>
      <c r="X29" s="187"/>
      <c r="Y29" s="187"/>
      <c r="Z29" s="187"/>
      <c r="AA29" s="187"/>
      <c r="AB29" s="187"/>
      <c r="AC29" s="187"/>
      <c r="AD29" s="284" t="str">
        <f>IF(AS29="","",VLOOKUP(AS29,Table1[#All],3,0))</f>
        <v/>
      </c>
      <c r="AE29" s="284"/>
      <c r="AF29" s="284"/>
      <c r="AG29" s="284"/>
      <c r="AH29" s="284"/>
      <c r="AI29" s="284"/>
      <c r="AJ29" s="284"/>
      <c r="AK29" s="284"/>
      <c r="AL29" s="189"/>
      <c r="AM29" s="187"/>
      <c r="AN29" s="187"/>
      <c r="AO29" s="187"/>
      <c r="AP29" s="187"/>
      <c r="AQ29" s="187"/>
      <c r="AS29" s="191"/>
    </row>
    <row r="30" spans="1:45" hidden="1">
      <c r="A30" s="187"/>
      <c r="B30" s="187"/>
      <c r="C30" s="283" t="str">
        <f>IF(AS30="","ซ่อนช่อง",CONCATENATE("14. ",VLOOKUP(AS30,Table1[#All],2,0)))</f>
        <v>ซ่อนช่อง</v>
      </c>
      <c r="D30" s="283"/>
      <c r="E30" s="283"/>
      <c r="F30" s="283"/>
      <c r="G30" s="283"/>
      <c r="H30" s="283"/>
      <c r="I30" s="283"/>
      <c r="J30" s="283"/>
      <c r="K30" s="283"/>
      <c r="L30" s="283"/>
      <c r="M30" s="283"/>
      <c r="N30" s="283"/>
      <c r="O30" s="188"/>
      <c r="P30" s="187" t="str">
        <f t="shared" si="2"/>
        <v/>
      </c>
      <c r="Q30" s="187"/>
      <c r="R30" s="187"/>
      <c r="S30" s="187"/>
      <c r="T30" s="187"/>
      <c r="U30" s="187"/>
      <c r="V30" s="187"/>
      <c r="W30" s="187" t="str">
        <f t="shared" si="3"/>
        <v/>
      </c>
      <c r="X30" s="187"/>
      <c r="Y30" s="187"/>
      <c r="Z30" s="187"/>
      <c r="AA30" s="187"/>
      <c r="AB30" s="187"/>
      <c r="AC30" s="187"/>
      <c r="AD30" s="284" t="str">
        <f>IF(AS30="","",VLOOKUP(AS30,Table1[#All],3,0))</f>
        <v/>
      </c>
      <c r="AE30" s="284"/>
      <c r="AF30" s="284"/>
      <c r="AG30" s="284"/>
      <c r="AH30" s="284"/>
      <c r="AI30" s="284"/>
      <c r="AJ30" s="284"/>
      <c r="AK30" s="284"/>
      <c r="AL30" s="189"/>
      <c r="AM30" s="187"/>
      <c r="AN30" s="187"/>
      <c r="AO30" s="187"/>
      <c r="AP30" s="187"/>
      <c r="AQ30" s="187"/>
      <c r="AS30" s="191"/>
    </row>
    <row r="31" spans="1:45" hidden="1">
      <c r="A31" s="187"/>
      <c r="B31" s="187"/>
      <c r="C31" s="283" t="str">
        <f>IF(AS31="","ซ่อนช่อง",CONCATENATE("15. ",VLOOKUP(AS31,Table1[#All],2,0)))</f>
        <v>ซ่อนช่อง</v>
      </c>
      <c r="D31" s="283"/>
      <c r="E31" s="283"/>
      <c r="F31" s="283"/>
      <c r="G31" s="283"/>
      <c r="H31" s="283"/>
      <c r="I31" s="283"/>
      <c r="J31" s="283"/>
      <c r="K31" s="283"/>
      <c r="L31" s="283"/>
      <c r="M31" s="283"/>
      <c r="N31" s="283"/>
      <c r="O31" s="188"/>
      <c r="P31" s="187" t="str">
        <f t="shared" si="2"/>
        <v/>
      </c>
      <c r="Q31" s="187"/>
      <c r="R31" s="187"/>
      <c r="S31" s="187"/>
      <c r="T31" s="187"/>
      <c r="U31" s="187"/>
      <c r="V31" s="187"/>
      <c r="W31" s="187" t="str">
        <f t="shared" si="3"/>
        <v/>
      </c>
      <c r="X31" s="187"/>
      <c r="Y31" s="187"/>
      <c r="Z31" s="187"/>
      <c r="AA31" s="187"/>
      <c r="AB31" s="187"/>
      <c r="AC31" s="187"/>
      <c r="AD31" s="284" t="str">
        <f>IF(AS31="","",VLOOKUP(AS31,Table1[#All],3,0))</f>
        <v/>
      </c>
      <c r="AE31" s="284"/>
      <c r="AF31" s="284"/>
      <c r="AG31" s="284"/>
      <c r="AH31" s="284"/>
      <c r="AI31" s="284"/>
      <c r="AJ31" s="284"/>
      <c r="AK31" s="284"/>
      <c r="AL31" s="189"/>
      <c r="AM31" s="187"/>
      <c r="AN31" s="187"/>
      <c r="AO31" s="187"/>
      <c r="AP31" s="187"/>
      <c r="AQ31" s="187"/>
      <c r="AS31" s="191"/>
    </row>
    <row r="32" spans="1:45" hidden="1">
      <c r="A32" s="183"/>
      <c r="B32" s="183"/>
      <c r="C32" s="283" t="str">
        <f>IF(AS32="","ซ่อนช่อง",CONCATENATE("16. ",VLOOKUP(AS32,Table1[#All],2,0)))</f>
        <v>ซ่อนช่อง</v>
      </c>
      <c r="D32" s="283"/>
      <c r="E32" s="283"/>
      <c r="F32" s="283"/>
      <c r="G32" s="283"/>
      <c r="H32" s="283"/>
      <c r="I32" s="283"/>
      <c r="J32" s="283"/>
      <c r="K32" s="283"/>
      <c r="L32" s="283"/>
      <c r="M32" s="283"/>
      <c r="N32" s="283"/>
      <c r="O32" s="193"/>
      <c r="P32" s="187" t="str">
        <f t="shared" si="2"/>
        <v/>
      </c>
      <c r="Q32" s="183"/>
      <c r="R32" s="183"/>
      <c r="S32" s="183"/>
      <c r="T32" s="183"/>
      <c r="U32" s="183"/>
      <c r="V32" s="183"/>
      <c r="W32" s="187" t="str">
        <f t="shared" si="3"/>
        <v/>
      </c>
      <c r="X32" s="183"/>
      <c r="Y32" s="183"/>
      <c r="Z32" s="183"/>
      <c r="AA32" s="183"/>
      <c r="AB32" s="183"/>
      <c r="AC32" s="183"/>
      <c r="AD32" s="284" t="str">
        <f>IF(AS32="","",VLOOKUP(AS32,Table1[#All],3,0))</f>
        <v/>
      </c>
      <c r="AE32" s="284"/>
      <c r="AF32" s="284"/>
      <c r="AG32" s="284"/>
      <c r="AH32" s="284"/>
      <c r="AI32" s="284"/>
      <c r="AJ32" s="284"/>
      <c r="AK32" s="284"/>
      <c r="AL32" s="194"/>
      <c r="AM32" s="183"/>
      <c r="AN32" s="183"/>
      <c r="AO32" s="183"/>
      <c r="AP32" s="183"/>
      <c r="AQ32" s="183"/>
      <c r="AS32" s="191"/>
    </row>
    <row r="33" spans="1:43" ht="9.75" customHeight="1">
      <c r="A33" s="183"/>
      <c r="B33" s="183"/>
      <c r="C33" s="193"/>
      <c r="D33" s="193"/>
      <c r="E33" s="193"/>
      <c r="F33" s="193"/>
      <c r="G33" s="193"/>
      <c r="H33" s="193"/>
      <c r="I33" s="193"/>
      <c r="J33" s="193"/>
      <c r="K33" s="193"/>
      <c r="L33" s="193"/>
      <c r="M33" s="193"/>
      <c r="N33" s="193"/>
      <c r="O33" s="193"/>
      <c r="P33" s="183"/>
      <c r="Q33" s="193"/>
      <c r="R33" s="193"/>
      <c r="S33" s="183"/>
      <c r="T33" s="183"/>
      <c r="U33" s="183"/>
      <c r="V33" s="183"/>
      <c r="W33" s="183"/>
      <c r="X33" s="183"/>
      <c r="Y33" s="183"/>
      <c r="Z33" s="183"/>
      <c r="AA33" s="183"/>
      <c r="AB33" s="183"/>
      <c r="AC33" s="183"/>
      <c r="AD33" s="194"/>
      <c r="AE33" s="194"/>
      <c r="AF33" s="194"/>
      <c r="AG33" s="194"/>
      <c r="AH33" s="194"/>
      <c r="AI33" s="194"/>
      <c r="AJ33" s="194"/>
      <c r="AK33" s="194"/>
      <c r="AL33" s="194"/>
      <c r="AM33" s="183"/>
      <c r="AN33" s="183"/>
      <c r="AO33" s="183"/>
      <c r="AP33" s="183"/>
      <c r="AQ33" s="183"/>
    </row>
    <row r="34" spans="1:43">
      <c r="D34" s="2" t="s">
        <v>293</v>
      </c>
      <c r="G34" s="2" t="s">
        <v>294</v>
      </c>
      <c r="S34" s="182" t="s">
        <v>295</v>
      </c>
      <c r="T34" s="182"/>
      <c r="U34" s="182"/>
      <c r="V34" s="182"/>
      <c r="W34" s="182"/>
      <c r="X34" s="182"/>
      <c r="Y34" s="182"/>
      <c r="Z34" s="182"/>
      <c r="AA34" s="182"/>
      <c r="AB34" s="182"/>
      <c r="AC34" s="182"/>
      <c r="AD34" s="195"/>
      <c r="AE34" s="195"/>
      <c r="AF34" s="195"/>
      <c r="AG34" s="195"/>
      <c r="AH34" s="195"/>
      <c r="AI34" s="195"/>
      <c r="AJ34" s="195"/>
      <c r="AK34" s="195"/>
      <c r="AL34" s="195"/>
      <c r="AM34" s="182"/>
      <c r="AN34" s="182"/>
      <c r="AO34" s="182"/>
      <c r="AP34" s="182"/>
      <c r="AQ34" s="182"/>
    </row>
    <row r="35" spans="1:43">
      <c r="A35" s="182" t="s">
        <v>296</v>
      </c>
      <c r="B35" s="182"/>
      <c r="C35" s="182"/>
      <c r="D35" s="182"/>
      <c r="E35" s="182"/>
      <c r="F35" s="182"/>
      <c r="G35" s="182"/>
      <c r="H35" s="182"/>
      <c r="I35" s="182"/>
      <c r="J35" s="182"/>
      <c r="K35" s="182"/>
      <c r="L35" s="182"/>
      <c r="M35" s="182"/>
      <c r="N35" s="182"/>
      <c r="O35" s="182"/>
      <c r="P35" s="182"/>
      <c r="Q35" s="182"/>
      <c r="R35" s="182"/>
      <c r="S35" s="187"/>
      <c r="T35" s="187"/>
      <c r="U35" s="187"/>
      <c r="V35" s="187"/>
      <c r="W35" s="187"/>
      <c r="X35" s="187"/>
      <c r="Y35" s="187"/>
      <c r="Z35" s="187"/>
      <c r="AA35" s="187"/>
      <c r="AB35" s="187"/>
      <c r="AC35" s="187"/>
      <c r="AD35" s="189"/>
      <c r="AE35" s="189"/>
      <c r="AF35" s="189"/>
      <c r="AG35" s="189"/>
      <c r="AH35" s="189"/>
      <c r="AI35" s="189"/>
      <c r="AJ35" s="189"/>
      <c r="AK35" s="189"/>
      <c r="AL35" s="189"/>
      <c r="AM35" s="187"/>
      <c r="AN35" s="187"/>
      <c r="AO35" s="187"/>
      <c r="AP35" s="187"/>
      <c r="AQ35" s="187"/>
    </row>
    <row r="36" spans="1:43">
      <c r="J36" s="2" t="s">
        <v>297</v>
      </c>
      <c r="L36" s="182"/>
      <c r="M36" s="182"/>
      <c r="N36" s="182"/>
      <c r="O36" s="182"/>
      <c r="P36" s="182"/>
      <c r="Q36" s="182"/>
      <c r="R36" s="182"/>
      <c r="S36" s="182"/>
      <c r="T36" s="182"/>
      <c r="U36" s="2" t="str">
        <f>CONCATENATE("(",TEXT(Sheet1!F8,"[$-,100]0-0000-00000-00-0"),") ผู้ขอ (แทนตามมอบ ลว. ",TEXT(Sheet1!B9,"d ดดดด yyyy"),")")</f>
        <v>(1-5601-00415-10-9) ผู้ขอ (แทนตามมอบ ลว. 21 ตุลาคม 2567)</v>
      </c>
      <c r="AA36" s="196"/>
      <c r="AB36" s="196"/>
      <c r="AC36" s="196"/>
      <c r="AD36" s="196"/>
      <c r="AE36" s="196"/>
      <c r="AF36" s="196"/>
      <c r="AG36" s="196"/>
      <c r="AH36" s="196"/>
      <c r="AI36" s="196"/>
    </row>
    <row r="37" spans="1:43">
      <c r="J37" s="2" t="s">
        <v>297</v>
      </c>
      <c r="L37" s="182"/>
      <c r="M37" s="182"/>
      <c r="N37" s="182"/>
      <c r="O37" s="182"/>
      <c r="P37" s="182"/>
      <c r="Q37" s="182"/>
      <c r="R37" s="182"/>
      <c r="S37" s="182"/>
      <c r="T37" s="182"/>
      <c r="U37" s="182"/>
      <c r="V37" s="182"/>
      <c r="W37" s="182"/>
      <c r="X37" s="182"/>
      <c r="Y37" s="182"/>
      <c r="Z37" s="182"/>
      <c r="AA37" s="196" t="s">
        <v>298</v>
      </c>
      <c r="AB37" s="196"/>
      <c r="AC37" s="196"/>
      <c r="AD37" s="196"/>
      <c r="AE37" s="196"/>
      <c r="AF37" s="196"/>
      <c r="AG37" s="196"/>
      <c r="AH37" s="196"/>
      <c r="AI37" s="196"/>
    </row>
    <row r="38" spans="1:43">
      <c r="J38" s="2" t="s">
        <v>297</v>
      </c>
      <c r="L38" s="182"/>
      <c r="M38" s="182"/>
      <c r="N38" s="182"/>
      <c r="O38" s="182"/>
      <c r="P38" s="182"/>
      <c r="Q38" s="182"/>
      <c r="R38" s="182"/>
      <c r="S38" s="182"/>
      <c r="T38" s="182"/>
      <c r="U38" s="182"/>
      <c r="V38" s="182"/>
      <c r="W38" s="182"/>
      <c r="X38" s="182"/>
      <c r="Y38" s="182"/>
      <c r="Z38" s="182"/>
      <c r="AA38" s="196" t="s">
        <v>299</v>
      </c>
      <c r="AB38" s="196"/>
      <c r="AC38" s="196"/>
      <c r="AD38" s="196"/>
      <c r="AE38" s="196"/>
      <c r="AF38" s="196"/>
      <c r="AG38" s="196"/>
      <c r="AH38" s="196"/>
      <c r="AI38" s="196"/>
    </row>
    <row r="39" spans="1:43" ht="9.75" customHeight="1">
      <c r="AD39" s="196"/>
      <c r="AE39" s="196"/>
      <c r="AF39" s="196"/>
      <c r="AG39" s="196"/>
      <c r="AH39" s="196"/>
      <c r="AI39" s="196"/>
      <c r="AJ39" s="196"/>
      <c r="AK39" s="196"/>
      <c r="AL39" s="196"/>
    </row>
    <row r="40" spans="1:43">
      <c r="A40" s="2" t="s">
        <v>33</v>
      </c>
      <c r="C40" s="2" t="s">
        <v>300</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4    ราย</v>
      </c>
    </row>
    <row r="42" spans="1:43">
      <c r="A42" s="2" t="s">
        <v>301</v>
      </c>
    </row>
    <row r="43" spans="1:43">
      <c r="A43" s="2" t="s">
        <v>302</v>
      </c>
      <c r="V43" s="2" t="s">
        <v>306</v>
      </c>
    </row>
    <row r="44" spans="1:43">
      <c r="C44" s="2" t="s">
        <v>303</v>
      </c>
    </row>
    <row r="45" spans="1:43">
      <c r="B45" s="182"/>
      <c r="C45" s="182"/>
      <c r="D45" s="182"/>
      <c r="E45" s="182"/>
      <c r="F45" s="182"/>
      <c r="G45" s="182"/>
      <c r="H45" s="182"/>
      <c r="I45" s="182"/>
    </row>
    <row r="46" spans="1:43">
      <c r="A46" s="2" t="s">
        <v>304</v>
      </c>
    </row>
    <row r="47" spans="1:43">
      <c r="A47" s="2" t="s">
        <v>305</v>
      </c>
    </row>
    <row r="48" spans="1:43">
      <c r="A48" s="182"/>
      <c r="B48" s="182"/>
      <c r="C48" s="182"/>
      <c r="D48" s="182"/>
      <c r="E48" s="182"/>
      <c r="F48" s="182"/>
      <c r="G48" s="182"/>
      <c r="H48" s="182"/>
      <c r="I48" s="182"/>
      <c r="J48" s="182"/>
      <c r="K48" s="182"/>
      <c r="L48" s="182"/>
    </row>
    <row r="68" ht="24" customHeight="1"/>
    <row r="69" ht="24" customHeight="1"/>
  </sheetData>
  <mergeCells count="66">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AD27:AK27"/>
    <mergeCell ref="AD28:AK28"/>
    <mergeCell ref="AD29:AK29"/>
    <mergeCell ref="AD30:AK30"/>
    <mergeCell ref="C27:N27"/>
    <mergeCell ref="C28:N28"/>
    <mergeCell ref="C29:N29"/>
    <mergeCell ref="C30:N30"/>
    <mergeCell ref="C31:N31"/>
    <mergeCell ref="C22:N22"/>
    <mergeCell ref="C23:N23"/>
    <mergeCell ref="C24:N24"/>
    <mergeCell ref="C25:N25"/>
    <mergeCell ref="C26:N26"/>
    <mergeCell ref="C17:N17"/>
    <mergeCell ref="C18:N18"/>
    <mergeCell ref="C19:N19"/>
    <mergeCell ref="C20:N20"/>
    <mergeCell ref="C21:N2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L11:O11"/>
    <mergeCell ref="I10:M10"/>
    <mergeCell ref="R10:S10"/>
    <mergeCell ref="X10:Y10"/>
    <mergeCell ref="N10:Q10"/>
    <mergeCell ref="F11:K11"/>
    <mergeCell ref="P11:W11"/>
    <mergeCell ref="AL10:AQ10"/>
    <mergeCell ref="AH10:AK10"/>
    <mergeCell ref="Z10:AG10"/>
    <mergeCell ref="T10:W10"/>
    <mergeCell ref="AA11:AG11"/>
    <mergeCell ref="AJ11:AQ11"/>
    <mergeCell ref="X11:Z11"/>
    <mergeCell ref="AH11:AI11"/>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topLeftCell="A9" zoomScale="90" zoomScaleNormal="100" zoomScaleSheetLayoutView="90" zoomScalePageLayoutView="85" workbookViewId="0">
      <selection activeCell="D15" sqref="D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199"/>
      <c r="AA1" s="200"/>
      <c r="AB1" s="200"/>
      <c r="AC1" s="200"/>
      <c r="AD1" s="200"/>
      <c r="AE1" s="200"/>
      <c r="AF1" s="200"/>
      <c r="AG1" s="200"/>
      <c r="AH1" s="200"/>
      <c r="AI1" s="200"/>
      <c r="AJ1" s="200"/>
      <c r="AK1" s="200"/>
      <c r="AL1" s="201"/>
    </row>
    <row r="2" spans="1:39">
      <c r="Z2" s="202"/>
      <c r="AA2" s="2" t="s">
        <v>307</v>
      </c>
      <c r="AD2" s="182"/>
      <c r="AE2" s="182"/>
      <c r="AF2" s="182"/>
      <c r="AG2" s="182"/>
      <c r="AH2" s="182"/>
      <c r="AI2" s="182"/>
      <c r="AJ2" s="182"/>
      <c r="AK2" s="182"/>
      <c r="AL2" s="203"/>
    </row>
    <row r="3" spans="1:39">
      <c r="Z3" s="202"/>
      <c r="AA3" s="2" t="s">
        <v>308</v>
      </c>
      <c r="AD3" s="182"/>
      <c r="AE3" s="182"/>
      <c r="AF3" s="182"/>
      <c r="AG3" s="182"/>
      <c r="AH3" s="182"/>
      <c r="AI3" s="182"/>
      <c r="AJ3" s="182"/>
      <c r="AK3" s="182"/>
      <c r="AL3" s="203"/>
    </row>
    <row r="4" spans="1:39">
      <c r="Z4" s="202"/>
      <c r="AA4" s="2" t="s">
        <v>309</v>
      </c>
      <c r="AC4" s="182"/>
      <c r="AD4" s="182"/>
      <c r="AE4" s="182"/>
      <c r="AF4" s="182"/>
      <c r="AG4" s="182"/>
      <c r="AH4" s="182"/>
      <c r="AI4" s="182"/>
      <c r="AJ4" s="182"/>
      <c r="AK4" s="182"/>
      <c r="AL4" s="203"/>
    </row>
    <row r="5" spans="1:39" ht="13.2" customHeight="1">
      <c r="Z5" s="204"/>
      <c r="AA5" s="22"/>
      <c r="AB5" s="22"/>
      <c r="AC5" s="22"/>
      <c r="AD5" s="22"/>
      <c r="AE5" s="22"/>
      <c r="AF5" s="22"/>
      <c r="AG5" s="22"/>
      <c r="AH5" s="22"/>
      <c r="AI5" s="22"/>
      <c r="AJ5" s="22"/>
      <c r="AK5" s="22"/>
      <c r="AL5" s="205"/>
    </row>
    <row r="7" spans="1:39" ht="31.8">
      <c r="A7" s="288" t="s">
        <v>310</v>
      </c>
      <c r="B7" s="288"/>
      <c r="C7" s="288"/>
      <c r="D7" s="288"/>
      <c r="E7" s="288"/>
      <c r="F7" s="288"/>
      <c r="G7" s="288"/>
      <c r="H7" s="288"/>
      <c r="I7" s="288"/>
      <c r="J7" s="288"/>
      <c r="K7" s="288"/>
      <c r="L7" s="288"/>
      <c r="M7" s="288"/>
      <c r="N7" s="288"/>
      <c r="O7" s="288"/>
      <c r="P7" s="288"/>
      <c r="Q7" s="288"/>
      <c r="R7" s="288"/>
      <c r="S7" s="288"/>
      <c r="T7" s="288"/>
      <c r="U7" s="288"/>
      <c r="V7" s="288"/>
      <c r="W7" s="288"/>
      <c r="X7" s="288"/>
      <c r="Y7" s="288"/>
      <c r="Z7" s="288"/>
      <c r="AA7" s="288"/>
      <c r="AB7" s="288"/>
      <c r="AC7" s="288"/>
      <c r="AD7" s="288"/>
      <c r="AE7" s="288"/>
      <c r="AF7" s="288"/>
      <c r="AG7" s="288"/>
      <c r="AH7" s="288"/>
      <c r="AI7" s="288"/>
      <c r="AJ7" s="288"/>
      <c r="AK7" s="288"/>
      <c r="AL7" s="288"/>
      <c r="AM7" s="288"/>
    </row>
    <row r="8" spans="1:39" ht="26.4">
      <c r="A8" s="289" t="s">
        <v>311</v>
      </c>
      <c r="B8" s="289"/>
      <c r="C8" s="289"/>
      <c r="D8" s="289"/>
      <c r="E8" s="289"/>
      <c r="F8" s="289"/>
      <c r="G8" s="289"/>
      <c r="H8" s="289"/>
      <c r="I8" s="289"/>
      <c r="J8" s="289"/>
      <c r="K8" s="289"/>
      <c r="L8" s="289"/>
      <c r="M8" s="289"/>
      <c r="N8" s="289"/>
      <c r="O8" s="289"/>
      <c r="P8" s="289"/>
      <c r="Q8" s="289"/>
      <c r="R8" s="289"/>
      <c r="S8" s="289"/>
      <c r="T8" s="289"/>
      <c r="U8" s="289"/>
      <c r="V8" s="289"/>
      <c r="W8" s="289"/>
      <c r="X8" s="289"/>
      <c r="Y8" s="289"/>
      <c r="Z8" s="289"/>
      <c r="AA8" s="289"/>
      <c r="AB8" s="289"/>
      <c r="AC8" s="289"/>
      <c r="AD8" s="289"/>
      <c r="AE8" s="289"/>
      <c r="AF8" s="289"/>
      <c r="AG8" s="289"/>
      <c r="AH8" s="289"/>
      <c r="AI8" s="289"/>
      <c r="AJ8" s="289"/>
      <c r="AK8" s="289"/>
      <c r="AL8" s="289"/>
      <c r="AM8" s="289"/>
    </row>
    <row r="10" spans="1:39">
      <c r="V10" s="2" t="s">
        <v>62</v>
      </c>
      <c r="X10" s="259"/>
      <c r="Y10" s="259"/>
      <c r="Z10" s="279" t="s">
        <v>269</v>
      </c>
      <c r="AA10" s="279"/>
      <c r="AB10" s="259"/>
      <c r="AC10" s="259"/>
      <c r="AD10" s="259"/>
      <c r="AE10" s="259"/>
      <c r="AF10" s="259"/>
      <c r="AG10" s="259"/>
      <c r="AH10" s="279" t="s">
        <v>312</v>
      </c>
      <c r="AI10" s="279"/>
      <c r="AJ10" s="259"/>
      <c r="AK10" s="259"/>
      <c r="AL10" s="259"/>
      <c r="AM10" s="259"/>
    </row>
    <row r="11" spans="1:39">
      <c r="A11" s="2" t="s">
        <v>33</v>
      </c>
      <c r="D11" s="2" t="s">
        <v>313</v>
      </c>
    </row>
    <row r="12" spans="1:39">
      <c r="D12" s="2" t="s">
        <v>271</v>
      </c>
      <c r="G12" s="290" t="str">
        <f>CONCATENATE("ธนาคารออมสิน โดย ",Sheet1!B8," ผู้รับมอบอำนาจช่วง")</f>
        <v>ธนาคารออมสิน โดย นายปฏิยุทธ์ ฟองแก้ว ผู้รับมอบอำนาจช่วง</v>
      </c>
      <c r="H12" s="290"/>
      <c r="I12" s="290"/>
      <c r="J12" s="290"/>
      <c r="K12" s="290"/>
      <c r="L12" s="290"/>
      <c r="M12" s="290"/>
      <c r="N12" s="290"/>
      <c r="O12" s="290"/>
      <c r="P12" s="290"/>
      <c r="Q12" s="290"/>
      <c r="R12" s="290"/>
      <c r="S12" s="290"/>
      <c r="T12" s="290"/>
      <c r="U12" s="290"/>
      <c r="V12" s="290"/>
      <c r="W12" s="290"/>
      <c r="X12" s="290"/>
      <c r="Y12" s="290"/>
      <c r="Z12" s="290"/>
      <c r="AA12" s="290"/>
      <c r="AB12" s="290"/>
      <c r="AC12" s="290"/>
      <c r="AD12" s="290"/>
      <c r="AE12" s="2" t="s">
        <v>314</v>
      </c>
      <c r="AG12" s="259">
        <f>Sheet1!D8</f>
        <v>28</v>
      </c>
      <c r="AH12" s="259"/>
      <c r="AI12" s="259"/>
      <c r="AJ12" s="2" t="s">
        <v>315</v>
      </c>
    </row>
    <row r="13" spans="1:39">
      <c r="A13" s="2" t="s">
        <v>278</v>
      </c>
      <c r="D13" s="259" t="s">
        <v>275</v>
      </c>
      <c r="E13" s="259"/>
      <c r="F13" s="259"/>
      <c r="G13" s="259"/>
      <c r="H13" s="279" t="s">
        <v>280</v>
      </c>
      <c r="I13" s="279"/>
      <c r="J13" s="279"/>
      <c r="K13" s="279"/>
      <c r="L13" s="259">
        <v>470</v>
      </c>
      <c r="M13" s="259"/>
      <c r="N13" s="259"/>
      <c r="O13" s="259"/>
      <c r="P13" s="279" t="s">
        <v>281</v>
      </c>
      <c r="Q13" s="279"/>
      <c r="R13" s="259" t="s">
        <v>152</v>
      </c>
      <c r="S13" s="259"/>
      <c r="T13" s="279" t="s">
        <v>316</v>
      </c>
      <c r="U13" s="279"/>
      <c r="V13" s="259" t="s">
        <v>152</v>
      </c>
      <c r="W13" s="259"/>
      <c r="X13" s="259"/>
      <c r="Y13" s="259"/>
      <c r="Z13" s="259"/>
      <c r="AA13" s="259"/>
      <c r="AB13" s="259"/>
      <c r="AC13" s="279" t="s">
        <v>282</v>
      </c>
      <c r="AD13" s="279"/>
      <c r="AE13" s="259" t="s">
        <v>284</v>
      </c>
      <c r="AF13" s="259"/>
      <c r="AG13" s="259"/>
      <c r="AH13" s="259"/>
      <c r="AI13" s="259"/>
      <c r="AJ13" s="259"/>
      <c r="AK13" s="259"/>
      <c r="AL13" s="259"/>
      <c r="AM13" s="259"/>
    </row>
    <row r="14" spans="1:39">
      <c r="A14" s="2" t="s">
        <v>317</v>
      </c>
      <c r="D14" s="259" t="s">
        <v>343</v>
      </c>
      <c r="E14" s="259"/>
      <c r="F14" s="259"/>
      <c r="G14" s="259"/>
      <c r="H14" s="259"/>
      <c r="I14" s="259"/>
      <c r="J14" s="259"/>
      <c r="K14" s="259"/>
      <c r="L14" s="279" t="s">
        <v>286</v>
      </c>
      <c r="M14" s="279"/>
      <c r="N14" s="279"/>
      <c r="O14" s="259" t="s">
        <v>291</v>
      </c>
      <c r="P14" s="259"/>
      <c r="Q14" s="259"/>
      <c r="R14" s="259"/>
      <c r="S14" s="259"/>
      <c r="T14" s="259"/>
      <c r="U14" s="259"/>
      <c r="V14" s="259"/>
      <c r="W14" s="259"/>
      <c r="X14" s="259"/>
      <c r="Y14" s="259"/>
      <c r="Z14" s="279" t="s">
        <v>288</v>
      </c>
      <c r="AA14" s="279"/>
      <c r="AB14" s="259" t="s">
        <v>292</v>
      </c>
      <c r="AC14" s="259"/>
      <c r="AD14" s="259"/>
      <c r="AE14" s="259"/>
      <c r="AF14" s="259"/>
      <c r="AG14" s="259"/>
      <c r="AH14" s="259"/>
      <c r="AI14" s="259"/>
      <c r="AJ14" s="259"/>
      <c r="AK14" s="259"/>
      <c r="AL14" s="259"/>
      <c r="AM14" s="259"/>
    </row>
    <row r="15" spans="1:39">
      <c r="A15" s="2" t="s">
        <v>331</v>
      </c>
    </row>
    <row r="16" spans="1:39">
      <c r="A16" s="2" t="s">
        <v>330</v>
      </c>
    </row>
    <row r="17" spans="1:40">
      <c r="A17" s="281"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ของศาลแขวงเชียงใหม่ ในคดีหมายเลขคดีดำที่ ผบ.4961/2562 คดีหมายเลขแดงที่ ผบ.5004/2562 ของบุคคลดังต่อไปนี้</v>
      </c>
      <c r="B17" s="281"/>
      <c r="C17" s="281"/>
      <c r="D17" s="281"/>
      <c r="E17" s="281"/>
      <c r="F17" s="281"/>
      <c r="G17" s="281"/>
      <c r="H17" s="281"/>
      <c r="I17" s="281"/>
      <c r="J17" s="281"/>
      <c r="K17" s="281"/>
      <c r="L17" s="281"/>
      <c r="M17" s="281"/>
      <c r="N17" s="281"/>
      <c r="O17" s="281"/>
      <c r="P17" s="281"/>
      <c r="Q17" s="281"/>
      <c r="R17" s="281"/>
      <c r="S17" s="281"/>
      <c r="T17" s="281"/>
      <c r="U17" s="281"/>
      <c r="V17" s="281"/>
      <c r="W17" s="281"/>
      <c r="X17" s="281"/>
      <c r="Y17" s="281"/>
      <c r="Z17" s="281"/>
      <c r="AA17" s="281"/>
      <c r="AB17" s="281"/>
      <c r="AC17" s="281"/>
      <c r="AD17" s="281"/>
      <c r="AE17" s="281"/>
      <c r="AF17" s="281"/>
      <c r="AG17" s="281"/>
      <c r="AH17" s="281"/>
      <c r="AI17" s="281"/>
      <c r="AJ17" s="281"/>
      <c r="AK17" s="281"/>
      <c r="AL17" s="281"/>
      <c r="AM17" s="281"/>
    </row>
    <row r="18" spans="1:40">
      <c r="A18" s="281"/>
      <c r="B18" s="281"/>
      <c r="C18" s="281"/>
      <c r="D18" s="281"/>
      <c r="E18" s="281"/>
      <c r="F18" s="281"/>
      <c r="G18" s="281"/>
      <c r="H18" s="281"/>
      <c r="I18" s="281"/>
      <c r="J18" s="281"/>
      <c r="K18" s="281"/>
      <c r="L18" s="281"/>
      <c r="M18" s="281"/>
      <c r="N18" s="281"/>
      <c r="O18" s="281"/>
      <c r="P18" s="281"/>
      <c r="Q18" s="281"/>
      <c r="R18" s="281"/>
      <c r="S18" s="281"/>
      <c r="T18" s="281"/>
      <c r="U18" s="281"/>
      <c r="V18" s="281"/>
      <c r="W18" s="281"/>
      <c r="X18" s="281"/>
      <c r="Y18" s="281"/>
      <c r="Z18" s="281"/>
      <c r="AA18" s="281"/>
      <c r="AB18" s="281"/>
      <c r="AC18" s="281"/>
      <c r="AD18" s="281"/>
      <c r="AE18" s="281"/>
      <c r="AF18" s="281"/>
      <c r="AG18" s="281"/>
      <c r="AH18" s="281"/>
      <c r="AI18" s="281"/>
      <c r="AJ18" s="281"/>
      <c r="AK18" s="281"/>
      <c r="AL18" s="281"/>
      <c r="AM18" s="281"/>
    </row>
    <row r="19" spans="1:40">
      <c r="A19" s="281"/>
      <c r="B19" s="281"/>
      <c r="C19" s="281"/>
      <c r="D19" s="281"/>
      <c r="E19" s="281"/>
      <c r="F19" s="281"/>
      <c r="G19" s="281"/>
      <c r="H19" s="281"/>
      <c r="I19" s="281"/>
      <c r="J19" s="281"/>
      <c r="K19" s="281"/>
      <c r="L19" s="281"/>
      <c r="M19" s="281"/>
      <c r="N19" s="281"/>
      <c r="O19" s="281"/>
      <c r="P19" s="281"/>
      <c r="Q19" s="281"/>
      <c r="R19" s="281"/>
      <c r="S19" s="281"/>
      <c r="T19" s="281"/>
      <c r="U19" s="281"/>
      <c r="V19" s="281"/>
      <c r="W19" s="281"/>
      <c r="X19" s="281"/>
      <c r="Y19" s="281"/>
      <c r="Z19" s="281"/>
      <c r="AA19" s="281"/>
      <c r="AB19" s="281"/>
      <c r="AC19" s="281"/>
      <c r="AD19" s="281"/>
      <c r="AE19" s="281"/>
      <c r="AF19" s="281"/>
      <c r="AG19" s="281"/>
      <c r="AH19" s="281"/>
      <c r="AI19" s="281"/>
      <c r="AJ19" s="281"/>
      <c r="AK19" s="281"/>
      <c r="AL19" s="281"/>
      <c r="AM19" s="281"/>
    </row>
    <row r="20" spans="1:40">
      <c r="AN20" s="172" t="s">
        <v>332</v>
      </c>
    </row>
    <row r="21" spans="1:40">
      <c r="A21" s="182" t="str">
        <f>CONCATENATE("1.  ",VLOOKUP(AN21,Table1[#All],2,0))</f>
        <v>1.  นางอัมรารัศหรือนิตย์รดี หมอช้าง</v>
      </c>
      <c r="B21" s="182"/>
      <c r="C21" s="182"/>
      <c r="D21" s="182"/>
      <c r="E21" s="182"/>
      <c r="F21" s="182"/>
      <c r="G21" s="182"/>
      <c r="H21" s="182"/>
      <c r="I21" s="182"/>
      <c r="J21" s="182"/>
      <c r="K21" s="182"/>
      <c r="L21" s="182"/>
      <c r="M21" s="182"/>
      <c r="N21" s="182"/>
      <c r="O21" s="182"/>
      <c r="P21" s="182"/>
      <c r="Q21" s="279" t="s">
        <v>326</v>
      </c>
      <c r="R21" s="279"/>
      <c r="S21" s="279"/>
      <c r="T21" s="279"/>
      <c r="U21" s="279"/>
      <c r="V21" s="279"/>
      <c r="W21" s="279"/>
      <c r="X21" s="279"/>
      <c r="Y21" s="279"/>
      <c r="Z21" s="291" t="str">
        <f>VLOOKUP(AN21,Table1[#All],3,0)</f>
        <v>3-5007-00564-42-0</v>
      </c>
      <c r="AA21" s="291"/>
      <c r="AB21" s="291"/>
      <c r="AC21" s="291"/>
      <c r="AD21" s="291"/>
      <c r="AE21" s="291"/>
      <c r="AF21" s="291"/>
      <c r="AG21" s="291"/>
      <c r="AH21" s="291"/>
      <c r="AI21" s="291"/>
      <c r="AJ21" s="291"/>
      <c r="AK21" s="291"/>
      <c r="AL21" s="291"/>
      <c r="AM21" s="291"/>
      <c r="AN21" s="208" t="s">
        <v>211</v>
      </c>
    </row>
    <row r="22" spans="1:40">
      <c r="F22" s="2" t="s">
        <v>318</v>
      </c>
    </row>
    <row r="23" spans="1:40">
      <c r="A23" s="2" t="s">
        <v>319</v>
      </c>
    </row>
    <row r="24" spans="1:40">
      <c r="A24" s="207" t="s">
        <v>327</v>
      </c>
      <c r="B24" s="182"/>
      <c r="C24" s="182"/>
      <c r="D24" s="182" t="s">
        <v>320</v>
      </c>
      <c r="E24" s="182"/>
      <c r="F24" s="182"/>
      <c r="G24" s="182"/>
      <c r="H24" s="182"/>
      <c r="I24" s="182"/>
      <c r="J24" s="182"/>
      <c r="K24" s="182"/>
      <c r="L24" s="182"/>
      <c r="M24" s="182"/>
      <c r="N24" s="182"/>
      <c r="O24" s="182"/>
      <c r="P24" s="182"/>
      <c r="Q24" s="182"/>
      <c r="R24" s="182"/>
      <c r="S24" s="182"/>
      <c r="V24" s="207" t="s">
        <v>328</v>
      </c>
      <c r="W24" s="182"/>
      <c r="X24" s="182"/>
      <c r="Y24" s="182" t="s">
        <v>321</v>
      </c>
      <c r="Z24" s="182"/>
      <c r="AA24" s="182"/>
      <c r="AB24" s="182"/>
      <c r="AC24" s="182"/>
      <c r="AD24" s="182"/>
      <c r="AE24" s="182"/>
      <c r="AF24" s="182"/>
      <c r="AG24" s="182"/>
      <c r="AH24" s="182"/>
      <c r="AI24" s="182"/>
      <c r="AJ24" s="182"/>
      <c r="AK24" s="182"/>
      <c r="AL24" s="182"/>
      <c r="AM24" s="182"/>
    </row>
    <row r="25" spans="1:40">
      <c r="A25" s="207" t="s">
        <v>325</v>
      </c>
      <c r="B25" s="187"/>
      <c r="C25" s="187"/>
      <c r="D25" s="187"/>
      <c r="E25" s="187"/>
      <c r="F25" s="187"/>
      <c r="G25" s="187"/>
      <c r="H25" s="187"/>
      <c r="I25" s="187"/>
      <c r="J25" s="187"/>
      <c r="K25" s="187"/>
      <c r="L25" s="187"/>
      <c r="M25" s="187"/>
      <c r="N25" s="187"/>
      <c r="O25" s="182"/>
      <c r="P25" s="187"/>
      <c r="Q25" s="187"/>
      <c r="R25" s="187"/>
      <c r="S25" s="187"/>
      <c r="V25" s="207" t="s">
        <v>329</v>
      </c>
      <c r="W25" s="182"/>
      <c r="X25" s="187"/>
      <c r="Y25" s="187"/>
      <c r="Z25" s="187"/>
      <c r="AA25" s="187"/>
      <c r="AB25" s="187"/>
      <c r="AC25" s="187"/>
      <c r="AD25" s="187"/>
      <c r="AE25" s="187"/>
      <c r="AF25" s="187"/>
      <c r="AG25" s="187"/>
      <c r="AH25" s="187"/>
      <c r="AI25" s="187"/>
      <c r="AJ25" s="187"/>
      <c r="AK25" s="187"/>
      <c r="AL25" s="187"/>
      <c r="AM25" s="187"/>
    </row>
    <row r="28" spans="1:40">
      <c r="A28" s="2" t="s">
        <v>322</v>
      </c>
      <c r="V28" s="2" t="s">
        <v>297</v>
      </c>
      <c r="X28" s="182"/>
      <c r="Y28" s="182"/>
      <c r="Z28" s="182"/>
      <c r="AA28" s="182"/>
      <c r="AB28" s="182"/>
      <c r="AC28" s="182"/>
      <c r="AD28" s="182"/>
      <c r="AE28" s="182"/>
      <c r="AF28" s="182"/>
      <c r="AG28" s="182"/>
      <c r="AH28" s="2" t="s">
        <v>323</v>
      </c>
    </row>
    <row r="29" spans="1:40">
      <c r="X29" s="279" t="str">
        <f>CONCATENATE("( ",Sheet1!B8," )")</f>
        <v>( นายปฏิยุทธ์ ฟองแก้ว )</v>
      </c>
      <c r="Y29" s="279"/>
      <c r="Z29" s="279"/>
      <c r="AA29" s="279"/>
      <c r="AB29" s="279"/>
      <c r="AC29" s="279"/>
      <c r="AD29" s="279"/>
      <c r="AE29" s="279"/>
      <c r="AF29" s="279"/>
      <c r="AG29" s="279"/>
    </row>
  </sheetData>
  <mergeCells count="27">
    <mergeCell ref="G12:AD12"/>
    <mergeCell ref="AG12:AI12"/>
    <mergeCell ref="A17:AM19"/>
    <mergeCell ref="Z21:AM21"/>
    <mergeCell ref="Q21:Y21"/>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A7:AM7"/>
    <mergeCell ref="A8:AM8"/>
    <mergeCell ref="AH10:AI10"/>
    <mergeCell ref="Z10:AA10"/>
    <mergeCell ref="X10:Y10"/>
    <mergeCell ref="AJ10:AM10"/>
    <mergeCell ref="AB10:AG10"/>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2" t="e">
        <f>#REF!</f>
        <v>#REF!</v>
      </c>
      <c r="M5" s="292"/>
      <c r="N5" s="292"/>
    </row>
    <row r="6" spans="2:15">
      <c r="H6" s="34"/>
      <c r="J6" s="35" t="s">
        <v>114</v>
      </c>
      <c r="L6" s="293"/>
      <c r="M6" s="293"/>
      <c r="N6" s="293"/>
    </row>
    <row r="7" spans="2:15">
      <c r="J7" s="35"/>
    </row>
    <row r="8" spans="2:15" ht="26.4">
      <c r="G8" s="294" t="e">
        <f>#REF!</f>
        <v>#REF!</v>
      </c>
      <c r="H8" s="294"/>
      <c r="I8" s="294"/>
      <c r="J8" s="294"/>
      <c r="K8" s="294"/>
    </row>
    <row r="9" spans="2:15">
      <c r="G9" s="27" t="s">
        <v>115</v>
      </c>
      <c r="H9" s="292" t="s">
        <v>66</v>
      </c>
      <c r="I9" s="292"/>
    </row>
    <row r="11" spans="2:15">
      <c r="F11" s="31" t="s">
        <v>117</v>
      </c>
      <c r="G11" s="31"/>
      <c r="H11" s="31"/>
      <c r="I11" s="31"/>
      <c r="J11" s="31"/>
      <c r="K11" s="31"/>
      <c r="L11" s="31"/>
      <c r="M11" s="31"/>
      <c r="N11" s="27" t="s">
        <v>118</v>
      </c>
    </row>
    <row r="12" spans="2:15">
      <c r="E12" s="297" t="s">
        <v>116</v>
      </c>
      <c r="M12" s="27"/>
    </row>
    <row r="13" spans="2:15">
      <c r="E13" s="297"/>
      <c r="F13" s="296" t="str">
        <f>ปกสำนวน!$C$10</f>
        <v>นางสาวสิริพิชญ์  ใจหมั่น</v>
      </c>
      <c r="G13" s="296"/>
      <c r="H13" s="296"/>
      <c r="I13" s="296"/>
      <c r="J13" s="296"/>
      <c r="K13" s="296"/>
      <c r="L13" s="296"/>
      <c r="M13" s="296"/>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5" t="e">
        <f>$F$19</f>
        <v>#REF!</v>
      </c>
      <c r="L19" s="295"/>
      <c r="M19" s="295"/>
      <c r="N19" s="295"/>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2" t="str">
        <f>ปกสำนวน!$S$7</f>
        <v>นายจิรวัฒน์  ตรีเศียร</v>
      </c>
      <c r="L23" s="292"/>
      <c r="M23" s="292"/>
      <c r="N23" s="292"/>
    </row>
    <row r="24" spans="4:14">
      <c r="M24" s="27"/>
    </row>
    <row r="25" spans="4:14">
      <c r="D25" s="34" t="s">
        <v>130</v>
      </c>
      <c r="M25" s="27"/>
    </row>
    <row r="26" spans="4:14">
      <c r="D26" s="21">
        <v>1</v>
      </c>
      <c r="E26" s="298" t="s">
        <v>131</v>
      </c>
      <c r="F26" s="298"/>
      <c r="G26" s="21" t="s">
        <v>62</v>
      </c>
      <c r="H26" s="295" t="e">
        <f>#REF!</f>
        <v>#REF!</v>
      </c>
      <c r="I26" s="292"/>
      <c r="J26" s="292"/>
      <c r="K26" s="32" t="s">
        <v>99</v>
      </c>
      <c r="M26" s="292" t="e">
        <f>#REF!</f>
        <v>#REF!</v>
      </c>
      <c r="N26" s="292"/>
    </row>
    <row r="27" spans="4:14">
      <c r="D27" s="21">
        <v>2</v>
      </c>
      <c r="E27" s="292"/>
      <c r="F27" s="292"/>
      <c r="G27" s="21" t="s">
        <v>62</v>
      </c>
      <c r="H27" s="292"/>
      <c r="I27" s="292"/>
      <c r="J27" s="292"/>
      <c r="K27" s="32" t="s">
        <v>99</v>
      </c>
      <c r="M27" s="31"/>
      <c r="N27" s="31"/>
    </row>
    <row r="28" spans="4:14">
      <c r="D28" s="21">
        <v>3</v>
      </c>
      <c r="E28" s="292"/>
      <c r="F28" s="292"/>
      <c r="G28" s="21" t="s">
        <v>62</v>
      </c>
      <c r="H28" s="292"/>
      <c r="I28" s="292"/>
      <c r="J28" s="292"/>
      <c r="K28" s="32" t="s">
        <v>99</v>
      </c>
      <c r="M28" s="31"/>
      <c r="N28" s="31"/>
    </row>
    <row r="29" spans="4:14">
      <c r="D29" s="21">
        <v>4</v>
      </c>
      <c r="E29" s="292"/>
      <c r="F29" s="292"/>
      <c r="G29" s="21" t="s">
        <v>62</v>
      </c>
      <c r="H29" s="292"/>
      <c r="I29" s="292"/>
      <c r="J29" s="292"/>
      <c r="K29" s="32" t="s">
        <v>99</v>
      </c>
      <c r="M29" s="31"/>
      <c r="N29" s="31"/>
    </row>
    <row r="30" spans="4:14">
      <c r="D30" s="21">
        <v>5</v>
      </c>
      <c r="E30" s="292"/>
      <c r="F30" s="292"/>
      <c r="G30" s="21" t="s">
        <v>62</v>
      </c>
      <c r="H30" s="292"/>
      <c r="I30" s="292"/>
      <c r="J30" s="292"/>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 ref="L5:N5"/>
    <mergeCell ref="L6:N6"/>
    <mergeCell ref="G8:K8"/>
    <mergeCell ref="H9:I9"/>
    <mergeCell ref="K19:N19"/>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2" t="e">
        <f>#REF!</f>
        <v>#REF!</v>
      </c>
      <c r="G1" s="302"/>
    </row>
    <row r="2" spans="1:7">
      <c r="D2" s="18" t="s">
        <v>104</v>
      </c>
      <c r="F2" s="299" t="e">
        <f>#REF!</f>
        <v>#REF!</v>
      </c>
      <c r="G2" s="299"/>
    </row>
    <row r="3" spans="1:7" ht="10.5" customHeight="1">
      <c r="A3" s="301"/>
      <c r="B3" s="301"/>
      <c r="C3" s="301"/>
      <c r="D3" s="301"/>
      <c r="E3" s="301"/>
      <c r="F3" s="301"/>
      <c r="G3" s="301"/>
    </row>
    <row r="4" spans="1:7">
      <c r="A4" s="8" t="s">
        <v>1</v>
      </c>
      <c r="B4" s="8" t="s">
        <v>2</v>
      </c>
      <c r="C4" s="300" t="s">
        <v>3</v>
      </c>
      <c r="D4" s="300"/>
      <c r="E4" s="300" t="s">
        <v>4</v>
      </c>
      <c r="F4" s="300"/>
      <c r="G4" s="300"/>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2" t="e">
        <f>ค่าธรรมเนียมศาล!$S$8</f>
        <v>#REF!</v>
      </c>
      <c r="L7" s="312"/>
      <c r="M7" s="312"/>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3" t="s">
        <v>0</v>
      </c>
      <c r="C19" s="303"/>
      <c r="D19" s="303"/>
      <c r="E19" s="303"/>
      <c r="F19" s="303" t="s">
        <v>138</v>
      </c>
      <c r="G19" s="303"/>
      <c r="H19" s="303"/>
      <c r="I19" s="309" t="s">
        <v>63</v>
      </c>
      <c r="J19" s="310"/>
      <c r="K19" s="310"/>
      <c r="L19" s="303" t="s">
        <v>139</v>
      </c>
      <c r="M19" s="303"/>
      <c r="N19" s="303"/>
    </row>
    <row r="20" spans="1:16">
      <c r="B20" s="304" t="e">
        <f>$I$8</f>
        <v>#REF!</v>
      </c>
      <c r="C20" s="304"/>
      <c r="D20" s="304"/>
      <c r="E20" s="304"/>
      <c r="F20" s="313" t="e">
        <f>#REF!</f>
        <v>#REF!</v>
      </c>
      <c r="G20" s="313"/>
      <c r="H20" s="313"/>
      <c r="I20" s="307" t="e">
        <f>#REF!</f>
        <v>#REF!</v>
      </c>
      <c r="J20" s="308"/>
      <c r="K20" s="308"/>
      <c r="L20" s="314" t="e">
        <f>#REF!</f>
        <v>#REF!</v>
      </c>
      <c r="M20" s="314"/>
      <c r="N20" s="314"/>
    </row>
    <row r="21" spans="1:16">
      <c r="B21" s="305" t="s">
        <v>146</v>
      </c>
      <c r="C21" s="306"/>
      <c r="D21" s="306"/>
      <c r="E21" s="306"/>
      <c r="F21" s="306"/>
      <c r="G21" s="306"/>
      <c r="H21" s="306"/>
      <c r="I21" s="306"/>
      <c r="J21" s="306"/>
      <c r="K21" s="306"/>
      <c r="L21" s="311" t="e">
        <f>SUM(L20)</f>
        <v>#REF!</v>
      </c>
      <c r="M21" s="311"/>
      <c r="N21" s="311"/>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L21:N21"/>
    <mergeCell ref="K7:M7"/>
    <mergeCell ref="F19:H19"/>
    <mergeCell ref="F20:H20"/>
    <mergeCell ref="L19:N19"/>
    <mergeCell ref="L20:N20"/>
    <mergeCell ref="B19:E19"/>
    <mergeCell ref="B20:E20"/>
    <mergeCell ref="B21:K21"/>
    <mergeCell ref="I20:K20"/>
    <mergeCell ref="I19:K19"/>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16" t="s">
        <v>60</v>
      </c>
      <c r="P7" s="316"/>
      <c r="Q7" s="48"/>
      <c r="R7" s="48"/>
      <c r="S7" s="48"/>
      <c r="T7" s="48"/>
      <c r="U7" s="48"/>
      <c r="V7" s="49" t="e">
        <f>ใบปะหน้าค่าธรรมเนียมศาล!$C$6</f>
        <v>#REF!</v>
      </c>
      <c r="W7" s="337" t="s">
        <v>202</v>
      </c>
      <c r="X7" s="337"/>
      <c r="Y7" s="50"/>
    </row>
    <row r="8" spans="1:25" ht="21" customHeight="1">
      <c r="A8" s="51"/>
      <c r="O8" s="316" t="s">
        <v>62</v>
      </c>
      <c r="P8" s="316"/>
      <c r="Q8" s="48"/>
      <c r="R8" s="48"/>
      <c r="S8" s="346" t="e">
        <f>#REF!</f>
        <v>#REF!</v>
      </c>
      <c r="T8" s="346"/>
      <c r="U8" s="346"/>
      <c r="V8" s="346"/>
      <c r="W8" s="346"/>
      <c r="X8" s="346"/>
      <c r="Y8" s="52"/>
    </row>
    <row r="9" spans="1:25" ht="21">
      <c r="A9" s="53" t="s">
        <v>63</v>
      </c>
      <c r="B9" s="54"/>
      <c r="C9" s="55" t="e">
        <f>#REF!</f>
        <v>#REF!</v>
      </c>
      <c r="D9" s="56"/>
      <c r="E9" s="56"/>
      <c r="F9" s="56"/>
      <c r="G9" s="56"/>
      <c r="H9" s="56"/>
      <c r="I9" s="56"/>
      <c r="J9" s="56"/>
      <c r="K9" s="56"/>
      <c r="L9" s="56"/>
      <c r="M9" s="57" t="s">
        <v>64</v>
      </c>
      <c r="R9" s="58"/>
      <c r="S9" s="58"/>
      <c r="T9" s="59"/>
      <c r="U9" s="59" t="s">
        <v>152</v>
      </c>
      <c r="V9" s="338"/>
      <c r="W9" s="338"/>
      <c r="X9" s="338"/>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31" t="e">
        <f>#REF!</f>
        <v>#REF!</v>
      </c>
      <c r="F11" s="331"/>
      <c r="G11" s="331"/>
      <c r="H11" s="331"/>
      <c r="I11" s="331"/>
      <c r="J11" s="58"/>
      <c r="K11" s="58"/>
      <c r="L11" s="345" t="s">
        <v>0</v>
      </c>
      <c r="M11" s="345"/>
      <c r="N11" s="56"/>
      <c r="O11" s="347" t="e">
        <f>#REF!</f>
        <v>#REF!</v>
      </c>
      <c r="P11" s="347"/>
      <c r="Q11" s="347"/>
      <c r="R11" s="347"/>
      <c r="S11" s="347"/>
      <c r="T11" s="347"/>
      <c r="U11" s="347"/>
      <c r="V11" s="347"/>
      <c r="W11" s="347"/>
      <c r="X11" s="347"/>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18" t="s">
        <v>72</v>
      </c>
      <c r="B14" s="319"/>
      <c r="C14" s="319"/>
      <c r="D14" s="319"/>
      <c r="E14" s="319"/>
      <c r="F14" s="319"/>
      <c r="G14" s="319"/>
      <c r="H14" s="319"/>
      <c r="I14" s="320"/>
      <c r="J14" s="318" t="s">
        <v>73</v>
      </c>
      <c r="K14" s="319"/>
      <c r="L14" s="319"/>
      <c r="M14" s="319"/>
      <c r="N14" s="319"/>
      <c r="O14" s="319"/>
      <c r="P14" s="319"/>
      <c r="Q14" s="320"/>
      <c r="R14" s="318" t="s">
        <v>74</v>
      </c>
      <c r="S14" s="319"/>
      <c r="T14" s="319"/>
      <c r="U14" s="319"/>
      <c r="V14" s="319"/>
      <c r="W14" s="319"/>
      <c r="X14" s="319"/>
      <c r="Y14" s="320"/>
    </row>
    <row r="15" spans="1:25" ht="21">
      <c r="A15" s="352" t="s">
        <v>103</v>
      </c>
      <c r="B15" s="353"/>
      <c r="C15" s="353"/>
      <c r="D15" s="353"/>
      <c r="E15" s="353"/>
      <c r="F15" s="353"/>
      <c r="G15" s="353"/>
      <c r="H15" s="353"/>
      <c r="I15" s="354"/>
      <c r="J15" s="339" t="e">
        <f>$E$10</f>
        <v>#REF!</v>
      </c>
      <c r="K15" s="340"/>
      <c r="L15" s="340"/>
      <c r="M15" s="340"/>
      <c r="N15" s="340"/>
      <c r="O15" s="340"/>
      <c r="P15" s="340"/>
      <c r="Q15" s="341"/>
      <c r="R15" s="342" t="e">
        <f>#REF!</f>
        <v>#REF!</v>
      </c>
      <c r="S15" s="343"/>
      <c r="T15" s="343"/>
      <c r="U15" s="343"/>
      <c r="V15" s="343"/>
      <c r="W15" s="343"/>
      <c r="X15" s="343"/>
      <c r="Y15" s="344"/>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32" t="s">
        <v>75</v>
      </c>
      <c r="B18" s="333"/>
      <c r="C18" s="333"/>
      <c r="D18" s="333"/>
      <c r="E18" s="333"/>
      <c r="F18" s="333"/>
      <c r="G18" s="333"/>
      <c r="H18" s="333"/>
      <c r="I18" s="333"/>
      <c r="J18" s="333"/>
      <c r="K18" s="333"/>
      <c r="L18" s="333"/>
      <c r="M18" s="333"/>
      <c r="N18" s="333"/>
      <c r="O18" s="333"/>
      <c r="P18" s="333"/>
      <c r="Q18" s="334"/>
      <c r="R18" s="358" t="e">
        <f>SUM(R15:Y17)</f>
        <v>#REF!</v>
      </c>
      <c r="S18" s="310"/>
      <c r="T18" s="310"/>
      <c r="U18" s="310"/>
      <c r="V18" s="310"/>
      <c r="W18" s="310"/>
      <c r="X18" s="310"/>
      <c r="Y18" s="351"/>
    </row>
    <row r="19" spans="1:25" ht="21">
      <c r="A19" s="96" t="s">
        <v>76</v>
      </c>
      <c r="B19" s="97"/>
      <c r="C19" s="97"/>
      <c r="D19" s="97"/>
      <c r="E19" s="97"/>
      <c r="F19" s="97"/>
      <c r="G19" s="97"/>
      <c r="H19" s="97"/>
      <c r="I19" s="97"/>
      <c r="J19" s="97"/>
      <c r="K19" s="97"/>
      <c r="L19" s="66"/>
      <c r="M19" s="58"/>
      <c r="N19" s="66"/>
      <c r="O19" s="58"/>
      <c r="P19" s="335" t="s">
        <v>73</v>
      </c>
      <c r="Q19" s="335"/>
      <c r="R19" s="58"/>
      <c r="S19" s="58"/>
      <c r="T19" s="58"/>
      <c r="U19" s="58"/>
      <c r="V19" s="58"/>
      <c r="W19" s="58"/>
      <c r="X19" s="57" t="s">
        <v>77</v>
      </c>
      <c r="Y19" s="46"/>
    </row>
    <row r="20" spans="1:25" ht="21">
      <c r="A20" s="53" t="s">
        <v>78</v>
      </c>
      <c r="B20" s="57"/>
      <c r="C20" s="57"/>
      <c r="D20" s="55" t="e">
        <f>$C$9</f>
        <v>#REF!</v>
      </c>
      <c r="E20" s="55"/>
      <c r="F20" s="55"/>
      <c r="G20" s="54"/>
      <c r="H20" s="56"/>
      <c r="I20" s="56"/>
      <c r="J20" s="316" t="s">
        <v>79</v>
      </c>
      <c r="K20" s="316"/>
      <c r="L20" s="316"/>
      <c r="M20" s="336" t="e">
        <f>#REF!</f>
        <v>#REF!</v>
      </c>
      <c r="N20" s="336"/>
      <c r="O20" s="336"/>
      <c r="P20" s="316" t="s">
        <v>80</v>
      </c>
      <c r="Q20" s="316"/>
      <c r="R20" s="316"/>
      <c r="S20" s="359" t="e">
        <f>$R$18</f>
        <v>#REF!</v>
      </c>
      <c r="T20" s="359"/>
      <c r="U20" s="359"/>
      <c r="V20" s="359"/>
      <c r="W20" s="359"/>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18" t="s">
        <v>49</v>
      </c>
      <c r="B24" s="319"/>
      <c r="C24" s="319"/>
      <c r="D24" s="319"/>
      <c r="E24" s="319"/>
      <c r="F24" s="319"/>
      <c r="G24" s="319"/>
      <c r="H24" s="319"/>
      <c r="I24" s="319"/>
      <c r="J24" s="319"/>
      <c r="K24" s="319"/>
      <c r="L24" s="319"/>
      <c r="M24" s="319"/>
      <c r="N24" s="319"/>
      <c r="O24" s="320"/>
      <c r="P24" s="318" t="s">
        <v>84</v>
      </c>
      <c r="Q24" s="319"/>
      <c r="R24" s="319"/>
      <c r="S24" s="319"/>
      <c r="T24" s="320"/>
      <c r="U24" s="318" t="s">
        <v>80</v>
      </c>
      <c r="V24" s="319"/>
      <c r="W24" s="319"/>
      <c r="X24" s="319"/>
      <c r="Y24" s="320"/>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55"/>
      <c r="Q26" s="356"/>
      <c r="R26" s="356"/>
      <c r="S26" s="356"/>
      <c r="T26" s="357"/>
      <c r="U26" s="360" t="e">
        <f>#REF!</f>
        <v>#REF!</v>
      </c>
      <c r="V26" s="361"/>
      <c r="W26" s="361"/>
      <c r="X26" s="361"/>
      <c r="Y26" s="362"/>
    </row>
    <row r="27" spans="1:25" ht="21">
      <c r="A27" s="68" t="s">
        <v>14</v>
      </c>
      <c r="B27" s="57" t="s">
        <v>87</v>
      </c>
      <c r="G27" s="58"/>
      <c r="H27" s="58"/>
      <c r="I27" s="58"/>
      <c r="J27" s="58"/>
      <c r="K27" s="58"/>
      <c r="L27" s="58"/>
      <c r="M27" s="58"/>
      <c r="N27" s="58"/>
      <c r="O27" s="60"/>
      <c r="P27" s="355"/>
      <c r="Q27" s="356"/>
      <c r="R27" s="356"/>
      <c r="S27" s="356"/>
      <c r="T27" s="357"/>
      <c r="U27" s="328"/>
      <c r="V27" s="329"/>
      <c r="W27" s="329"/>
      <c r="X27" s="329"/>
      <c r="Y27" s="330"/>
    </row>
    <row r="28" spans="1:25" ht="21">
      <c r="A28" s="68" t="s">
        <v>14</v>
      </c>
      <c r="B28" s="57" t="s">
        <v>88</v>
      </c>
      <c r="F28" s="62"/>
      <c r="G28" s="62" t="s">
        <v>14</v>
      </c>
      <c r="H28" s="99" t="s">
        <v>89</v>
      </c>
      <c r="I28" s="100"/>
      <c r="J28" s="100"/>
      <c r="K28" s="101" t="s">
        <v>14</v>
      </c>
      <c r="L28" s="99" t="s">
        <v>90</v>
      </c>
      <c r="M28" s="99"/>
      <c r="N28" s="100"/>
      <c r="O28" s="102"/>
      <c r="P28" s="355"/>
      <c r="Q28" s="356"/>
      <c r="R28" s="356"/>
      <c r="S28" s="356"/>
      <c r="T28" s="357"/>
      <c r="U28" s="328"/>
      <c r="V28" s="329"/>
      <c r="W28" s="329"/>
      <c r="X28" s="329"/>
      <c r="Y28" s="330"/>
    </row>
    <row r="29" spans="1:25" ht="21">
      <c r="A29" s="68" t="s">
        <v>14</v>
      </c>
      <c r="B29" s="57" t="s">
        <v>91</v>
      </c>
      <c r="F29" s="69"/>
      <c r="G29" s="69"/>
      <c r="H29" s="103"/>
      <c r="I29" s="104"/>
      <c r="J29" s="104"/>
      <c r="K29" s="105"/>
      <c r="L29" s="103"/>
      <c r="M29" s="103"/>
      <c r="N29" s="104"/>
      <c r="O29" s="104"/>
      <c r="P29" s="355"/>
      <c r="Q29" s="356"/>
      <c r="R29" s="356"/>
      <c r="S29" s="356"/>
      <c r="T29" s="357"/>
      <c r="U29" s="328"/>
      <c r="V29" s="329"/>
      <c r="W29" s="329"/>
      <c r="X29" s="329"/>
      <c r="Y29" s="330"/>
    </row>
    <row r="30" spans="1:25" ht="21">
      <c r="A30" s="68" t="s">
        <v>14</v>
      </c>
      <c r="B30" s="57" t="s">
        <v>91</v>
      </c>
      <c r="F30" s="69"/>
      <c r="G30" s="54"/>
      <c r="H30" s="56"/>
      <c r="I30" s="56"/>
      <c r="J30" s="69"/>
      <c r="K30" s="54"/>
      <c r="L30" s="54"/>
      <c r="M30" s="56"/>
      <c r="N30" s="56"/>
      <c r="O30" s="63"/>
      <c r="P30" s="355"/>
      <c r="Q30" s="356"/>
      <c r="R30" s="356"/>
      <c r="S30" s="356"/>
      <c r="T30" s="357"/>
      <c r="U30" s="328"/>
      <c r="V30" s="329"/>
      <c r="W30" s="329"/>
      <c r="X30" s="329"/>
      <c r="Y30" s="330"/>
    </row>
    <row r="31" spans="1:25" ht="21.6" thickBot="1">
      <c r="A31" s="321" t="s">
        <v>92</v>
      </c>
      <c r="B31" s="316"/>
      <c r="D31" s="56"/>
      <c r="E31" s="56"/>
      <c r="F31" s="56"/>
      <c r="G31" s="56"/>
      <c r="H31" s="56"/>
      <c r="I31" s="56"/>
      <c r="J31" s="56"/>
      <c r="K31" s="56"/>
      <c r="L31" s="56"/>
      <c r="M31" s="56"/>
      <c r="N31" s="56"/>
      <c r="O31" s="63"/>
      <c r="P31" s="64"/>
      <c r="T31" s="46"/>
      <c r="U31" s="328"/>
      <c r="V31" s="329"/>
      <c r="W31" s="329"/>
      <c r="X31" s="329"/>
      <c r="Y31" s="330"/>
    </row>
    <row r="32" spans="1:25" ht="21.6" thickBot="1">
      <c r="A32" s="70" t="s">
        <v>93</v>
      </c>
      <c r="B32" s="57"/>
      <c r="D32" s="310" t="e">
        <f>"- ("&amp;BAHTTEXT($U$32)&amp;") -"</f>
        <v>#REF!</v>
      </c>
      <c r="E32" s="310"/>
      <c r="F32" s="310"/>
      <c r="G32" s="310"/>
      <c r="H32" s="310"/>
      <c r="I32" s="310"/>
      <c r="J32" s="310"/>
      <c r="K32" s="310"/>
      <c r="L32" s="310"/>
      <c r="M32" s="310"/>
      <c r="N32" s="310"/>
      <c r="O32" s="351"/>
      <c r="P32" s="67"/>
      <c r="U32" s="322" t="e">
        <f>SUM(U26:$Y$30)</f>
        <v>#REF!</v>
      </c>
      <c r="V32" s="323"/>
      <c r="W32" s="323"/>
      <c r="X32" s="323"/>
      <c r="Y32" s="324"/>
    </row>
    <row r="33" spans="1:25" ht="11.25" customHeight="1">
      <c r="A33" s="64"/>
      <c r="O33" s="46"/>
      <c r="T33" s="46"/>
      <c r="Y33" s="46"/>
    </row>
    <row r="34" spans="1:25" ht="21">
      <c r="A34" s="318" t="s">
        <v>148</v>
      </c>
      <c r="B34" s="319"/>
      <c r="C34" s="319"/>
      <c r="D34" s="319"/>
      <c r="E34" s="320"/>
      <c r="F34" s="318" t="s">
        <v>149</v>
      </c>
      <c r="G34" s="319"/>
      <c r="H34" s="319"/>
      <c r="I34" s="319"/>
      <c r="J34" s="320"/>
      <c r="K34" s="318" t="s">
        <v>150</v>
      </c>
      <c r="L34" s="319"/>
      <c r="M34" s="319"/>
      <c r="N34" s="319"/>
      <c r="O34" s="319"/>
      <c r="P34" s="318" t="s">
        <v>150</v>
      </c>
      <c r="Q34" s="319"/>
      <c r="R34" s="319"/>
      <c r="S34" s="319"/>
      <c r="T34" s="319"/>
      <c r="U34" s="325" t="s">
        <v>151</v>
      </c>
      <c r="V34" s="326"/>
      <c r="W34" s="326"/>
      <c r="X34" s="326"/>
      <c r="Y34" s="327"/>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15" t="s">
        <v>95</v>
      </c>
      <c r="B37" s="316"/>
      <c r="C37" s="316"/>
      <c r="D37" s="316"/>
      <c r="E37" s="317"/>
      <c r="F37" s="315" t="s">
        <v>95</v>
      </c>
      <c r="G37" s="316"/>
      <c r="H37" s="316"/>
      <c r="I37" s="316"/>
      <c r="J37" s="317"/>
      <c r="K37" s="316" t="s">
        <v>94</v>
      </c>
      <c r="L37" s="316"/>
      <c r="M37" s="316"/>
      <c r="N37" s="316"/>
      <c r="O37" s="317"/>
      <c r="R37" s="71" t="s">
        <v>96</v>
      </c>
      <c r="T37" s="46"/>
      <c r="U37" s="316" t="s">
        <v>94</v>
      </c>
      <c r="V37" s="316"/>
      <c r="W37" s="316"/>
      <c r="X37" s="316"/>
      <c r="Y37" s="317"/>
    </row>
    <row r="38" spans="1:25" ht="21">
      <c r="A38" s="72" t="s">
        <v>62</v>
      </c>
      <c r="B38" s="348"/>
      <c r="C38" s="349"/>
      <c r="D38" s="349"/>
      <c r="E38" s="350"/>
      <c r="F38" s="54" t="s">
        <v>62</v>
      </c>
      <c r="G38" s="349"/>
      <c r="H38" s="349"/>
      <c r="I38" s="349"/>
      <c r="J38" s="350"/>
      <c r="K38" s="54" t="s">
        <v>62</v>
      </c>
      <c r="L38" s="54"/>
      <c r="M38" s="54"/>
      <c r="N38" s="54"/>
      <c r="O38" s="73"/>
      <c r="P38" s="54" t="s">
        <v>62</v>
      </c>
      <c r="Q38" s="54"/>
      <c r="R38" s="54"/>
      <c r="S38" s="54"/>
      <c r="T38" s="73"/>
      <c r="U38" s="54" t="s">
        <v>62</v>
      </c>
      <c r="V38" s="54"/>
      <c r="W38" s="54"/>
      <c r="X38" s="56"/>
      <c r="Y38" s="63"/>
    </row>
  </sheetData>
  <mergeCells count="49">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 ref="P24:T24"/>
    <mergeCell ref="M20:O20"/>
    <mergeCell ref="W7:X7"/>
    <mergeCell ref="V9:X9"/>
    <mergeCell ref="J15:Q15"/>
    <mergeCell ref="R15:Y15"/>
    <mergeCell ref="R14:Y14"/>
    <mergeCell ref="O7:P7"/>
    <mergeCell ref="O8:P8"/>
    <mergeCell ref="L11:M11"/>
    <mergeCell ref="S8:X8"/>
    <mergeCell ref="O11:X11"/>
    <mergeCell ref="A14:I14"/>
    <mergeCell ref="J14:Q14"/>
    <mergeCell ref="E11:I11"/>
    <mergeCell ref="A18:Q18"/>
    <mergeCell ref="P19:Q1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4" t="s">
        <v>107</v>
      </c>
      <c r="B1" s="234"/>
      <c r="C1" s="234"/>
      <c r="D1" s="234"/>
      <c r="E1" s="234"/>
      <c r="F1" s="234"/>
      <c r="G1" s="234"/>
      <c r="H1" s="234"/>
      <c r="I1" s="234"/>
    </row>
    <row r="3" spans="1:9" ht="21.75" customHeight="1">
      <c r="C3" s="19" t="s">
        <v>108</v>
      </c>
      <c r="D3" s="19"/>
      <c r="E3" s="281" t="e">
        <f>#REF!</f>
        <v>#REF!</v>
      </c>
      <c r="F3" s="281"/>
      <c r="G3" s="281"/>
      <c r="H3" s="36"/>
      <c r="I3" s="36"/>
    </row>
    <row r="4" spans="1:9">
      <c r="C4" s="19" t="s">
        <v>109</v>
      </c>
      <c r="D4" s="19"/>
      <c r="E4" s="363" t="e">
        <f>#REF!</f>
        <v>#REF!</v>
      </c>
      <c r="F4" s="363"/>
      <c r="G4" s="363"/>
    </row>
    <row r="5" spans="1:9">
      <c r="B5" s="22"/>
      <c r="C5" s="22"/>
      <c r="D5" s="22"/>
      <c r="E5" s="22"/>
      <c r="F5" s="22"/>
      <c r="G5" s="22"/>
      <c r="H5" s="22"/>
    </row>
    <row r="35" spans="1:10" ht="28.8">
      <c r="A35" s="234" t="s">
        <v>110</v>
      </c>
      <c r="B35" s="234"/>
      <c r="C35" s="234"/>
      <c r="D35" s="234"/>
      <c r="E35" s="234"/>
      <c r="F35" s="234"/>
      <c r="G35" s="234"/>
      <c r="H35" s="234"/>
      <c r="I35" s="234"/>
    </row>
    <row r="37" spans="1:10">
      <c r="B37" s="19" t="s">
        <v>108</v>
      </c>
      <c r="C37" s="19"/>
      <c r="D37" s="2" t="e">
        <f>#REF!</f>
        <v>#REF!</v>
      </c>
    </row>
    <row r="38" spans="1:10">
      <c r="B38" s="19" t="s">
        <v>109</v>
      </c>
      <c r="C38" s="19"/>
      <c r="D38" s="363" t="e">
        <f>#REF!</f>
        <v>#REF!</v>
      </c>
      <c r="E38" s="363"/>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2" t="e">
        <f>ค่าธรรมเนียมศาล!$S$8</f>
        <v>#REF!</v>
      </c>
      <c r="L7" s="312"/>
      <c r="M7" s="312"/>
    </row>
    <row r="8" spans="1:16">
      <c r="A8" s="79" t="s">
        <v>32</v>
      </c>
      <c r="C8" s="75" t="s">
        <v>36</v>
      </c>
      <c r="H8" s="369" t="e">
        <f>#REF!</f>
        <v>#REF!</v>
      </c>
      <c r="I8" s="371"/>
      <c r="J8" s="371"/>
      <c r="K8" s="371"/>
      <c r="L8" s="371"/>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9" t="e">
        <f>#REF!</f>
        <v>#REF!</v>
      </c>
      <c r="J20" s="369"/>
      <c r="K20" s="75" t="s">
        <v>43</v>
      </c>
      <c r="N20" s="370" t="e">
        <f>#REF!</f>
        <v>#REF!</v>
      </c>
      <c r="O20" s="370"/>
      <c r="P20" s="370"/>
    </row>
    <row r="21" spans="1:16">
      <c r="A21" s="75" t="s">
        <v>44</v>
      </c>
      <c r="B21" s="241" t="e">
        <f>#REF!</f>
        <v>#REF!</v>
      </c>
      <c r="C21" s="241"/>
    </row>
    <row r="22" spans="1:16">
      <c r="B22" s="75" t="s">
        <v>45</v>
      </c>
    </row>
    <row r="23" spans="1:16" ht="21.6" thickBot="1">
      <c r="C23" s="74"/>
      <c r="D23" s="74"/>
      <c r="E23" s="74"/>
      <c r="F23" s="74"/>
      <c r="G23" s="74"/>
      <c r="H23" s="74"/>
      <c r="I23" s="74"/>
      <c r="J23" s="74"/>
      <c r="K23" s="74"/>
      <c r="L23" s="74"/>
      <c r="M23" s="74"/>
      <c r="N23" s="74"/>
    </row>
    <row r="24" spans="1:16" ht="21.6" thickBot="1">
      <c r="C24" s="80" t="s">
        <v>1</v>
      </c>
      <c r="D24" s="373" t="s">
        <v>49</v>
      </c>
      <c r="E24" s="364"/>
      <c r="F24" s="364"/>
      <c r="G24" s="364"/>
      <c r="H24" s="364"/>
      <c r="I24" s="364"/>
      <c r="J24" s="364"/>
      <c r="K24" s="81"/>
      <c r="L24" s="364" t="s">
        <v>48</v>
      </c>
      <c r="M24" s="364"/>
      <c r="N24" s="364"/>
    </row>
    <row r="25" spans="1:16">
      <c r="C25" s="82">
        <v>1</v>
      </c>
      <c r="D25" s="83" t="s">
        <v>58</v>
      </c>
      <c r="G25" s="84" t="s">
        <v>46</v>
      </c>
      <c r="H25" s="38" t="s">
        <v>47</v>
      </c>
      <c r="I25" s="85" t="e">
        <f>#REF!</f>
        <v>#REF!</v>
      </c>
      <c r="K25" s="86"/>
      <c r="L25" s="365" t="e">
        <f>#REF!</f>
        <v>#REF!</v>
      </c>
      <c r="M25" s="365"/>
      <c r="N25" s="365"/>
    </row>
    <row r="26" spans="1:16">
      <c r="C26" s="82">
        <v>2</v>
      </c>
      <c r="D26" s="83" t="s">
        <v>100</v>
      </c>
      <c r="K26" s="87"/>
      <c r="L26" s="366" t="e">
        <f>IF(#REF!&gt;701,#REF!,2000)</f>
        <v>#REF!</v>
      </c>
      <c r="M26" s="366"/>
      <c r="N26" s="366"/>
    </row>
    <row r="27" spans="1:16">
      <c r="C27" s="82"/>
      <c r="D27" s="83"/>
      <c r="K27" s="87"/>
      <c r="L27" s="366"/>
      <c r="M27" s="366"/>
      <c r="N27" s="366"/>
    </row>
    <row r="28" spans="1:16">
      <c r="C28" s="88"/>
      <c r="D28" s="89"/>
      <c r="E28" s="55"/>
      <c r="F28" s="55"/>
      <c r="G28" s="55"/>
      <c r="H28" s="55"/>
      <c r="I28" s="367" t="s">
        <v>52</v>
      </c>
      <c r="J28" s="367"/>
      <c r="K28" s="367"/>
      <c r="L28" s="368"/>
      <c r="M28" s="368"/>
      <c r="N28" s="368"/>
    </row>
    <row r="29" spans="1:16" ht="21.6" thickBot="1">
      <c r="C29" s="90"/>
      <c r="D29" s="372"/>
      <c r="E29" s="372"/>
      <c r="F29" s="372"/>
      <c r="G29" s="375" t="e">
        <f>"- ("&amp;BAHTTEXT($L$29)&amp;") -"</f>
        <v>#REF!</v>
      </c>
      <c r="H29" s="375"/>
      <c r="I29" s="375"/>
      <c r="J29" s="375"/>
      <c r="K29" s="375"/>
      <c r="L29" s="374" t="e">
        <f>SUM(L25:N28)</f>
        <v>#REF!</v>
      </c>
      <c r="M29" s="374"/>
      <c r="N29" s="374"/>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B21:C21"/>
    <mergeCell ref="I20:J20"/>
    <mergeCell ref="N20:P20"/>
    <mergeCell ref="H8:L8"/>
    <mergeCell ref="D29:F29"/>
    <mergeCell ref="D24:J24"/>
    <mergeCell ref="L29:N29"/>
    <mergeCell ref="G29:K29"/>
    <mergeCell ref="K7:M7"/>
    <mergeCell ref="L24:N24"/>
    <mergeCell ref="L25:N25"/>
    <mergeCell ref="L26:N26"/>
    <mergeCell ref="I28:K28"/>
    <mergeCell ref="L27:N27"/>
    <mergeCell ref="L28:N28"/>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2025-06-09T03:41:55Z</cp:lastPrinted>
  <dcterms:created xsi:type="dcterms:W3CDTF">2016-06-06T16:13:57Z</dcterms:created>
  <dcterms:modified xsi:type="dcterms:W3CDTF">2025-08-01T01:39:27Z</dcterms:modified>
</cp:coreProperties>
</file>