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2-นางสาวพิกุล ศิริวรรณ์\"/>
    </mc:Choice>
  </mc:AlternateContent>
  <xr:revisionPtr revIDLastSave="0" documentId="8_{1347116B-649C-42BE-B941-0661EC357C59}"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<sst xmlns="http://schemas.openxmlformats.org/spreadsheetml/2006/main" count="710" uniqueCount="372">
  <si>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</si>
  <si>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</si>
  <si>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</si>
  <si>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</si>
  <si>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</si>
  <si>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</si>
  <si>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</si>
  <si>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</si>
  <si>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</si>
  <si>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</si>
  <si>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</si>
  <si>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</si>
  <si>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</si>
  <si>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</si>
  <si>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</si>
  <si>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</si>
  <si>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</si>
  <si>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</si>
  <si>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</si>
  <si>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</si>
  <si>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</si>
  <si>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</si>
  <si>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</si>
  <si>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</si>
  <si>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</si>
  <si>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</si>
  <si>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</si>
  <si>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</si>
  <si>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</si>
  <si>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</si>
  <si>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</si>
  <si>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</si>
  <si>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</si>
  <si>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</si>
  <si>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</si>
  <si>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</si>
  <si>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</si>
  <si>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</si>
  <si>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</si>
  <si>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</si>
  <si>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</si>
  <si>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</si>
  <si>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</si>
  <si>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</si>
  <si>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</si>
  <si>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</si>
  <si>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</si>
  <si>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</si>
  <si>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</si>
  <si>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</si>
  <si>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</si>
  <si>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</si>
  <si>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</si>
  <si>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</si>
  <si>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</si>
  <si>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</si>
  <si>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</si>
  <si>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</si>
  <si>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</si>
  <si>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</si>
  <si>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</si>
  <si>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</si>
  <si>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</si>
  <si>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</si>
  <si>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</si>
  <si>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</si>
  <si>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</si>
  <si>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</si>
  <si>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</si>
  <si>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</si>
  <si>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</si>
  <si>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</si>
  <si>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</si>
  <si>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</si>
  <si>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</si>
  <si>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</si>
  <si>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</si>
  <si>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</si>
  <si>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</si>
  <si>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</si>
  <si>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</si>
  <si>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</si>
  <si>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</si>
  <si>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</si>
  <si>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</si>
  <si>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</si>
  <si>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</si>
  <si>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</si>
  <si>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</si>
  <si>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</si>
  <si>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</si>
  <si>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</si>
  <si>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</si>
  <si>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</si>
  <si>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</si>
  <si>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</si>
  <si>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</si>
  <si>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</si>
  <si>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</si>
  <si>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</si>
  <si>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</si>
  <si>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</si>
  <si>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</si>
  <si>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</si>
  <si>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</si>
  <si>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</si>
  <si>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</si>
  <si>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</si>
  <si>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</si>
  <si>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</si>
  <si>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</si>
  <si>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</si>
  <si>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</si>
  <si>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</si>
  <si>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</si>
  <si>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</si>
  <si>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</si>
  <si>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</si>
  <si>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</si>
  <si>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</si>
  <si>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</si>
  <si>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</si>
  <si>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</si>
  <si>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</si>
  <si>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</si>
  <si>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</si>
  <si>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</si>
  <si>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</si>
  <si>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</si>
  <si>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</si>
  <si>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</si>
  <si>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</si>
  <si>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</si>
  <si>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</si>
  <si>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</si>
  <si>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</si>
  <si>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</si>
  <si>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</si>
  <si>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</si>
  <si>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</si>
  <si>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</si>
  <si>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</si>
  <si>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</si>
  <si>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</si>
  <si>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</si>
  <si>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</si>
  <si>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</si>
  <si>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</si>
  <si>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</si>
  <si>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</si>
  <si>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</si>
  <si>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</si>
  <si>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</si>
  <si>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</si>
  <si>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</si>
  <si>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</si>
  <si>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</si>
  <si>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</si>
  <si>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</si>
  <si>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</si>
  <si>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</si>
  <si>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</si>
  <si>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</si>
  <si>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</si>
  <si>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</si>
  <si>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</si>
  <si>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</si>
  <si>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</si>
  <si>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</si>
  <si>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</si>
  <si>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</si>
  <si>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</si>
  <si>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</si>
  <si>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</si>
  <si>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</si>
  <si>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</si>
  <si>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</si>
  <si>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</si>
  <si>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</si>
  <si>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</si>
  <si>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</si>
  <si>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</si>
  <si>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</si>
  <si>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</si>
  <si>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</si>
  <si>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</si>
  <si>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</si>
  <si>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</si>
  <si>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</si>
  <si>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</si>
  <si>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</si>
  <si>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</si>
  <si>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</si>
  <si>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</si>
  <si>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</si>
  <si>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</si>
  <si>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</si>
  <si>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</si>
  <si>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</si>
  <si>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</si>
  <si>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</si>
  <si>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</si>
  <si>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</si>
  <si>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</si>
  <si>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</si>
  <si>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</si>
  <si>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</si>
  <si>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</si>
  <si>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</si>
  <si>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</si>
  <si>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</si>
  <si>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</si>
  <si>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</si>
  <si>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</si>
  <si>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</si>
  <si>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</si>
  <si>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</si>
  <si>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</si>
  <si>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</si>
  <si>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</si>
  <si>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</si>
  <si>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</si>
  <si>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</si>
  <si>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</si>
  <si>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</si>
  <si>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</si>
  <si>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</si>
  <si>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</si>
  <si>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</si>
  <si>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</si>
  <si>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</si>
  <si>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</si>
  <si>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</si>
  <si>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</si>
  <si>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</si>
  <si>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</si>
  <si>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</si>
  <si>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</si>
  <si>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</si>
  <si>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</si>
  <si>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</si>
  <si>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</si>
  <si>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</si>
  <si>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</si>
  <si>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</si>
  <si>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</si>
  <si>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</si>
  <si>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</si>
  <si>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</si>
  <si>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</si>
  <si>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</si>
  <si>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</si>
  <si>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</si>
  <si>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</si>
  <si>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</si>
  <si>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</si>
  <si>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</si>
  <si>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</si>
  <si>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</si>
  <si>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</si>
  <si>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</si>
  <si>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</si>
  <si>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</si>
  <si>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</si>
  <si>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</si>
  <si>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</si>
  <si>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</si>
  <si>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</si>
  <si>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</si>
  <si>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</si>
  <si>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</si>
  <si>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</si>
  <si>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</si>
  <si>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</si>
  <si>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</si>
  <si>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</si>
  <si>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</si>
  <si>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</si>
  <si>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</si>
  <si>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</si>
  <si>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</si>
  <si>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</si>
  <si>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</si>
  <si>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</si>
  <si>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</si>
  <si>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</si>
  <si>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</si>
  <si>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</si>
  <si>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</si>
  <si>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</si>
  <si>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</si>
  <si>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</si>
  <si>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</si>
  <si>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</si>
  <si>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</si>
  <si>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</si>
  <si>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</si>
  <si>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</si>
  <si>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</si>
  <si>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</si>
  <si>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</si>
  <si>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</si>
  <si>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</si>
  <si>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</si>
  <si>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</si>
  <si>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</si>
  <si>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</si>
  <si>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</si>
  <si>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</si>
  <si>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</si>
  <si>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</si>
  <si>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</si>
  <si>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</si>
  <si>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</si>
  <si>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</si>
  <si>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</si>
  <si>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</si>
  <si>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</si>
  <si>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</si>
  <si>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</si>
  <si>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</si>
  <si>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</si>
  <si>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</si>
  <si>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</si>
  <si>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</si>
  <si>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</si>
  <si>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</si>
  <si>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</si>
  <si>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</si>
  <si>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</si>
  <si>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</si>
  <si>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</si>
  <si>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</si>
  <si>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</si>
  <si>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</si>
  <si>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</si>
  <si>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</si>
  <si>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</si>
  <si>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</si>
  <si>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</si>
  <si>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</si>
  <si>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</si>
  <si>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</si>
  <si>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</si>
  <si>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</si>
  <si>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</si>
  <si>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</si>
  <si>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</si>
  <si>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</si>
  <si>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</si>
  <si>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</si>
  <si>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</si>
  <si>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</si>
  <si>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</si>
  <si>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</si>
  <si>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</si>
  <si>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</si>
  <si>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</si>
  <si>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</si>
  <si>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</si>
  <si>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</si>
  <si>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</si>
  <si>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</si>
  <si>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นางสาวพอกุล ศิริวรรณ์</t>
  </si>
  <si>
    <t>3-5009-00380-52-7</t>
  </si>
  <si>
    <t>นายจิรพล อารีย์</t>
  </si>
  <si>
    <t>3-5007-00622-13-6</t>
  </si>
  <si>
    <t>นางผ่องพรรณ เจริญ</t>
  </si>
  <si>
    <t>3-5009-00387-62-9</t>
  </si>
  <si>
    <t>นายยุทธนา เจริญ</t>
  </si>
  <si>
    <t>3-5009-00397-62-4</t>
  </si>
  <si>
    <t>2902(68) - รายงานผลสืบทรัพย์ ราย นางสาวพิกุล ศิริวรรณ์ สาขาไชยปราการ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</si>
</sst>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I4" sqref="I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2902</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นางสาวพิกุล ศิริวรรณ์</v>
      </c>
      <c r="C2" s="175" t="s">
        <v>73</v>
      </c>
      <c r="D2" s="145" t="str">
        <f t="array" ref="D2">_xlfn.IFS(I1&lt;850,VLOOKUP(I1,[1]บังคับคดี!$B:$ZZ,10,0),AND(I1&gt;=850,I1&lt;1435),VLOOKUP(I1,'[1]บังคับคดีใหม่ ปี2563-2564'!$B:$ZZ,11,0),I1&gt;=1435,VLOOKUP(I1,'[1]สืบทรัพย์ ปี 2564-25666'!$B:$ZZ,11,0))</f>
        <v>ไชยปราการ</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800043380842</v>
      </c>
      <c r="C4" s="176" t="s">
        <v>262</v>
      </c>
      <c r="D4" s="213">
        <v>240752</v>
      </c>
      <c r="E4" s="216" t="s">
        <v>335</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ผบ850/2558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ผบ88/2559</v>
      </c>
      <c r="I5" s="157" t="s">
        <v>255</v>
      </c>
      <c r="J5" s="157"/>
      <c r="K5" s="157"/>
      <c r="L5" s="157"/>
      <c r="M5" s="157"/>
    </row>
    <row r="6" spans="1:25">
      <c r="A6" s="153" t="s">
        <v>336</v>
      </c>
      <c r="B6" s="171">
        <v>52350.13</v>
      </c>
      <c r="C6" s="219" t="s">
        <v>344</v>
      </c>
      <c r="D6" s="148">
        <v>244144</v>
      </c>
    </row>
    <row r="7" spans="1:25">
      <c r="A7" s="153"/>
      <c r="B7" s="184"/>
      <c r="D7" s="185"/>
    </row>
    <row r="8" spans="1:25">
      <c r="A8" s="153" t="s">
        <v>275</v>
      </c>
      <c r="B8" s="145" t="s">
        <v>360</v>
      </c>
      <c r="C8" s="175" t="s">
        <v>313</v>
      </c>
      <c r="D8" s="145">
        <v>28</v>
      </c>
      <c r="E8" s="175" t="s">
        <v>276</v>
      </c>
      <c r="F8" s="186" t="s">
        <v>361</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345</v>
      </c>
      <c r="C11" s="177" t="s">
        <v>230</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365</v>
      </c>
      <c r="C14" s="197" t="s">
        <v>366</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367</v>
      </c>
      <c r="C16" s="197" t="s">
        <v>368</v>
      </c>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215</v>
      </c>
      <c r="B17" s="158" t="s">
        <v>369</v>
      </c>
      <c r="C17" s="197" t="s">
        <v>370</v>
      </c>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2902 - รายงานผลสืบทรัพย์ ราย นางสาวพิกุล ศิริวรรณ์ สาขาไชยปราการ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นางสาวพิกุล ศิริวรรณ์</v>
      </c>
      <c r="F4" s="259"/>
      <c r="G4" s="259"/>
      <c r="H4" s="259"/>
      <c r="I4" s="259"/>
      <c r="J4" s="259"/>
      <c r="K4" s="259"/>
      <c r="L4" s="259"/>
      <c r="M4" s="259"/>
      <c r="N4" s="259"/>
      <c r="O4" s="259"/>
      <c r="P4" s="259"/>
      <c r="Q4" s="259"/>
      <c r="R4" s="259"/>
      <c r="S4" s="259"/>
      <c r="T4" s="259"/>
      <c r="U4" s="258" t="s">
        <v>73</v>
      </c>
      <c r="V4" s="258"/>
      <c r="W4" s="259" t="str">
        <f>Sheet1!D2</f>
        <v>ไชยปราการ</v>
      </c>
      <c r="X4" s="259"/>
      <c r="Y4" s="259"/>
      <c r="Z4" s="259"/>
      <c r="AA4" s="259"/>
      <c r="AB4" s="259"/>
      <c r="AC4" s="259"/>
      <c r="AD4" s="259"/>
      <c r="AE4" s="259"/>
      <c r="AF4" s="259"/>
      <c r="AG4" s="259"/>
      <c r="AH4" s="259"/>
      <c r="AI4" s="259"/>
      <c r="AJ4" s="259"/>
      <c r="AK4" s="138"/>
      <c r="AL4" s="180" t="s">
        <v>259</v>
      </c>
      <c r="AM4" s="179" t="s">
        <v>371</v>
      </c>
      <c r="AO4" s="161" t="s">
        <v>239</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2902(68) - รายงานผลสืบทรัพย์ ราย นางสาวพิกุล ศิริวรรณ์ สาขาไชยปราการ (สืบรอบที่ 1) - ไม่พบทรัพย์</v>
      </c>
      <c r="AM5" s="138"/>
      <c r="AO5" s="162" t="s">
        <v>256</v>
      </c>
      <c r="AP5" s="138"/>
      <c r="AQ5" s="138"/>
    </row>
    <row r="6" spans="1:43">
      <c r="A6" s="19" t="s">
        <v>207</v>
      </c>
      <c r="B6" s="137"/>
      <c r="F6" s="264">
        <f>Sheet1!B4</f>
        <v>800043380842</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248</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ผบ850/2558</v>
      </c>
      <c r="R7" s="261"/>
      <c r="S7" s="261"/>
      <c r="T7" s="261"/>
      <c r="U7" s="261"/>
      <c r="V7" s="261"/>
      <c r="W7" s="261"/>
      <c r="X7" s="277" t="s">
        <v>210</v>
      </c>
      <c r="Y7" s="277"/>
      <c r="Z7" s="277"/>
      <c r="AA7" s="277"/>
      <c r="AB7" s="277"/>
      <c r="AC7" s="277"/>
      <c r="AD7" s="261" t="str">
        <f>Sheet1!F5</f>
        <v>ผบ88/2559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นางสาวพอกุล ศิริวรรณ์</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นายจิรพล อารีย์</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นางผ่องพรรณ เจริญ</v>
      </c>
      <c r="G11" s="262"/>
      <c r="H11" s="262"/>
      <c r="I11" s="262"/>
      <c r="J11" s="262"/>
      <c r="K11" s="262"/>
      <c r="L11" s="262"/>
      <c r="M11" s="262"/>
      <c r="N11" s="262"/>
      <c r="O11" s="262"/>
      <c r="P11" s="262"/>
      <c r="Q11" s="262"/>
      <c r="R11" s="262"/>
      <c r="S11" s="2" t="s">
        <v>215</v>
      </c>
      <c r="Y11" s="263" t="str">
        <f>Sheet1!B17</f>
        <v>นายยุทธนา เจริญ</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1" zoomScaleNormal="100" workbookViewId="0">
      <selection activeCell="AT38" sqref="AT3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334</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343</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ผบ850/2558 ในคดีหมายเลขแดงที่  ผบ88/2559 ลว.25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12</v>
      </c>
      <c r="AV16" s="209" t="s">
        <v>333</v>
      </c>
    </row>
    <row r="17" spans="1:45">
      <c r="A17" s="182"/>
      <c r="B17" s="182"/>
      <c r="C17" s="262" t="str">
        <f>IF(AS17="","ซ่อนช่อง",CONCATENATE("1. ",VLOOKUP(AS17,Table1[#All],2,0)))</f>
        <v>1. นางสาวพอกุล ศิริวรรณ์</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3-5009-00380-52-7</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นายจิรพล อารีย์</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3-5007-00622-13-6</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นางผ่องพรรณ เจริญ</v>
      </c>
      <c r="D19" s="283"/>
      <c r="E19" s="283"/>
      <c r="F19" s="283"/>
      <c r="G19" s="283"/>
      <c r="H19" s="283"/>
      <c r="I19" s="283"/>
      <c r="J19" s="283"/>
      <c r="K19" s="283"/>
      <c r="L19" s="283"/>
      <c r="M19" s="283"/>
      <c r="N19" s="283"/>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3-5009-00387-62-9</v>
      </c>
      <c r="AE19" s="284"/>
      <c r="AF19" s="284"/>
      <c r="AG19" s="284"/>
      <c r="AH19" s="284"/>
      <c r="AI19" s="284"/>
      <c r="AJ19" s="284"/>
      <c r="AK19" s="284"/>
      <c r="AL19" s="189"/>
      <c r="AM19" s="187"/>
      <c r="AN19" s="187"/>
      <c r="AO19" s="187"/>
      <c r="AP19" s="187"/>
      <c r="AQ19" s="187"/>
      <c r="AS19" s="191" t="s">
        <v>213</v>
      </c>
    </row>
    <row r="20" spans="1:45">
      <c r="A20" s="187"/>
      <c r="B20" s="187"/>
      <c r="C20" s="283" t="str">
        <f>IF(AS20="","ซ่อนช่อง",CONCATENATE("4. ",VLOOKUP(AS20,Table1[#All],2,0)))</f>
        <v>4. นายยุทธนา เจริญ</v>
      </c>
      <c r="D20" s="283"/>
      <c r="E20" s="283"/>
      <c r="F20" s="283"/>
      <c r="G20" s="283"/>
      <c r="H20" s="283"/>
      <c r="I20" s="283"/>
      <c r="J20" s="283"/>
      <c r="K20" s="283"/>
      <c r="L20" s="283"/>
      <c r="M20" s="283"/>
      <c r="N20" s="283"/>
      <c r="O20" s="188"/>
      <c r="P20" s="187" t="str">
        <f t="shared" ref="P20:P32" si="2">IF(AS20="","",AS20)</f>
        <v>คู่สมรสจำเลยที่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3-5009-00397-62-4</v>
      </c>
      <c r="AE20" s="284"/>
      <c r="AF20" s="284"/>
      <c r="AG20" s="284"/>
      <c r="AH20" s="284"/>
      <c r="AI20" s="284"/>
      <c r="AJ20" s="284"/>
      <c r="AK20" s="284"/>
      <c r="AL20" s="189"/>
      <c r="AM20" s="187"/>
      <c r="AN20" s="187"/>
      <c r="AO20" s="187"/>
      <c r="AP20" s="187"/>
      <c r="AQ20" s="187"/>
      <c r="AS20" s="191" t="s">
        <v>215</v>
      </c>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343</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ผบ850/2558 คดีหมายเลขแดงที่ ผบ88/2559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นางสาวพอกุล ศิริวรรณ์</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3-5009-00380-52-7</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2025-07-23T07:23:16Z</cp:lastPrinted>
  <dcterms:created xsi:type="dcterms:W3CDTF">2016-06-06T16:13:57Z</dcterms:created>
  <dcterms:modified xsi:type="dcterms:W3CDTF">2025-07-23T07:29:05Z</dcterms:modified>
</cp:coreProperties>
</file>