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ที่ดิน\ที่ดิน 23-7-68\2909-นางหล้า ตุ่นสุรินทร์\"/>
    </mc:Choice>
  </mc:AlternateContent>
  <xr:revisionPtr revIDLastSave="0" documentId="8_{5D82B853-8818-4935-BAF7-9CBA3BDAFC53}"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<sst xmlns="http://schemas.openxmlformats.org/spreadsheetml/2006/main" count="716" uniqueCount="376">
  <si>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</si>
  <si>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</si>
  <si>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</si>
  <si>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</si>
  <si>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</si>
  <si>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</si>
  <si>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</si>
  <si>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</si>
  <si>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</si>
  <si>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</si>
  <si>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</si>
  <si>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</si>
  <si>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</si>
  <si>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</si>
  <si>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</si>
  <si>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</si>
  <si>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</si>
  <si>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</si>
  <si>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</si>
  <si>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</si>
  <si>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</si>
  <si>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</si>
  <si>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</si>
  <si>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</si>
  <si>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</si>
  <si>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</si>
  <si>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</si>
  <si>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</si>
  <si>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</si>
  <si>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</si>
  <si>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</si>
  <si>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</si>
  <si>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</si>
  <si>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</si>
  <si>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</si>
  <si>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</si>
  <si>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</si>
  <si>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</si>
  <si>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</si>
  <si>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</si>
  <si>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</si>
  <si>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</si>
  <si>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</si>
  <si>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</si>
  <si>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</si>
  <si>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</si>
  <si>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</si>
  <si>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</si>
  <si>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</si>
  <si>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</si>
  <si>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</si>
  <si>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</si>
  <si>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</si>
  <si>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</si>
  <si>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</si>
  <si>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</si>
  <si>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</si>
  <si>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</si>
  <si>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</si>
  <si>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</si>
  <si>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</si>
  <si>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</si>
  <si>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</si>
  <si>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</si>
  <si>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</si>
  <si>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</si>
  <si>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</si>
  <si>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</si>
  <si>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</si>
  <si>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</si>
  <si>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</si>
  <si>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</si>
  <si>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</si>
  <si>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</si>
  <si>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</si>
  <si>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</si>
  <si>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</si>
  <si>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</si>
  <si>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</si>
  <si>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</si>
  <si>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</si>
  <si>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</si>
  <si>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</si>
  <si>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</si>
  <si>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</si>
  <si>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</si>
  <si>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</si>
  <si>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</si>
  <si>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</si>
  <si>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</si>
  <si>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</si>
  <si>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</si>
  <si>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</si>
  <si>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</si>
  <si>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</si>
  <si>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</si>
  <si>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</si>
  <si>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</si>
  <si>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</si>
  <si>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</si>
  <si>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</si>
  <si>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</si>
  <si>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</si>
  <si>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</si>
  <si>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</si>
  <si>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</si>
  <si>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</si>
  <si>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</si>
  <si>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</si>
  <si>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</si>
  <si>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</si>
  <si>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</si>
  <si>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</si>
  <si>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</si>
  <si>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</si>
  <si>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</si>
  <si>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</si>
  <si>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</si>
  <si>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</si>
  <si>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</si>
  <si>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</si>
  <si>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</si>
  <si>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</si>
  <si>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</si>
  <si>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</si>
  <si>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</si>
  <si>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</si>
  <si>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</si>
  <si>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</si>
  <si>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</si>
  <si>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</si>
  <si>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</si>
  <si>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</si>
  <si>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</si>
  <si>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</si>
  <si>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</si>
  <si>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</si>
  <si>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</si>
  <si>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</si>
  <si>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</si>
  <si>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</si>
  <si>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</si>
  <si>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</si>
  <si>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</si>
  <si>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</si>
  <si>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</si>
  <si>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</si>
  <si>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</si>
  <si>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</si>
  <si>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</si>
  <si>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</si>
  <si>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</si>
  <si>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</si>
  <si>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</si>
  <si>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</si>
  <si>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</si>
  <si>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</si>
  <si>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</si>
  <si>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</si>
  <si>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</si>
  <si>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</si>
  <si>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</si>
  <si>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</si>
  <si>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</si>
  <si>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</si>
  <si>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</si>
  <si>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</si>
  <si>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</si>
  <si>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</si>
  <si>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</si>
  <si>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</si>
  <si>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</si>
  <si>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</si>
  <si>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</si>
  <si>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</si>
  <si>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</si>
  <si>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</si>
  <si>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</si>
  <si>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</si>
  <si>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</si>
  <si>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</si>
  <si>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</si>
  <si>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</si>
  <si>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</si>
  <si>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</si>
  <si>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</si>
  <si>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</si>
  <si>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</si>
  <si>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</si>
  <si>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</si>
  <si>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</si>
  <si>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</si>
  <si>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</si>
  <si>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</si>
  <si>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</si>
  <si>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</si>
  <si>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</si>
  <si>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</si>
  <si>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</si>
  <si>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</si>
  <si>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</si>
  <si>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</si>
  <si>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</si>
  <si>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</si>
  <si>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</si>
  <si>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</si>
  <si>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</si>
  <si>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</si>
  <si>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</si>
  <si>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</si>
  <si>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</si>
  <si>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</si>
  <si>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</si>
  <si>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</si>
  <si>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</si>
  <si>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</si>
  <si>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</si>
  <si>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</si>
  <si>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</si>
  <si>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</si>
  <si>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</si>
  <si>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</si>
  <si>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</si>
  <si>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</si>
  <si>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</si>
  <si>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</si>
  <si>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</si>
  <si>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</si>
  <si>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</si>
  <si>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</si>
  <si>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</si>
  <si>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</si>
  <si>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</si>
  <si>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</si>
  <si>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</si>
  <si>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</si>
  <si>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</si>
  <si>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</si>
  <si>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</si>
  <si>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</si>
  <si>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</si>
  <si>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</si>
  <si>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</si>
  <si>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</si>
  <si>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</si>
  <si>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</si>
  <si>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</si>
  <si>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</si>
  <si>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</si>
  <si>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</si>
  <si>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</si>
  <si>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</si>
  <si>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</si>
  <si>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</si>
  <si>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</si>
  <si>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</si>
  <si>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</si>
  <si>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</si>
  <si>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</si>
  <si>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</si>
  <si>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</si>
  <si>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</si>
  <si>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</si>
  <si>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</si>
  <si>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</si>
  <si>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</si>
  <si>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</si>
  <si>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</si>
  <si>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</si>
  <si>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</si>
  <si>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</si>
  <si>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</si>
  <si>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</si>
  <si>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</si>
  <si>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</si>
  <si>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</si>
  <si>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</si>
  <si>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</si>
  <si>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</si>
  <si>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</si>
  <si>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</si>
  <si>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</si>
  <si>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</si>
  <si>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</si>
  <si>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</si>
  <si>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</si>
  <si>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</si>
  <si>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</si>
  <si>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</si>
  <si>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</si>
  <si>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</si>
  <si>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</si>
  <si>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</si>
  <si>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</si>
  <si>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</si>
  <si>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</si>
  <si>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</si>
  <si>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</si>
  <si>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</si>
  <si>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</si>
  <si>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</si>
  <si>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</si>
  <si>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</si>
  <si>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</si>
  <si>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</si>
  <si>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</si>
  <si>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</si>
  <si>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</si>
  <si>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</si>
  <si>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</si>
  <si>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</si>
  <si>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</si>
  <si>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</si>
  <si>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</si>
  <si>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</si>
  <si>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</si>
  <si>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</si>
  <si>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</si>
  <si>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</si>
  <si>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</si>
  <si>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</si>
  <si>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</si>
  <si>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</si>
  <si>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</si>
  <si>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</si>
  <si>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</si>
  <si>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</si>
  <si>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</si>
  <si>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</si>
  <si>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</si>
  <si>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</si>
  <si>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</si>
  <si>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</si>
  <si>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</si>
  <si>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</si>
  <si>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</si>
  <si>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</si>
  <si>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</si>
  <si>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</si>
  <si>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</si>
  <si>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</si>
  <si>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</si>
  <si>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</si>
  <si>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</si>
  <si>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</si>
  <si>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</si>
  <si>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</si>
  <si>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</si>
  <si>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</si>
  <si>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</si>
  <si>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</si>
  <si>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</si>
  <si>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</si>
  <si>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</si>
  <si>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</si>
  <si>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</si>
  <si>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</si>
  <si>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</si>
  <si>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</si>
  <si>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</si>
  <si>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1-5601-00415-10-9</t>
  </si>
  <si>
    <t>จังหวัดเชียงใหม่ สาขาฝาง</t>
  </si>
  <si>
    <t>จังหวัดเชียงใหม่</t>
  </si>
  <si>
    <t>นางหล้า ตุ่นสุรินทร์</t>
  </si>
  <si>
    <t>3-5009-00667-61-3</t>
  </si>
  <si>
    <t>นายบุญส่ง ปริปัญญา</t>
  </si>
  <si>
    <t>3-5009-00668-19-9</t>
  </si>
  <si>
    <t>นางสุพัตต์ ปริปัญญา</t>
  </si>
  <si>
    <t>3-5009-00667-68-1</t>
  </si>
  <si>
    <t>นายเมฆ หน่อน้อย</t>
  </si>
  <si>
    <t>3-5009-00912-78-2</t>
  </si>
  <si>
    <t>นางสุธรรม บุญหมื่น</t>
  </si>
  <si>
    <t>3-5009-00667-29-0</t>
  </si>
  <si>
    <t>2909(68) - รายงานผลสืบทรัพย์ ราย นางหล้า ตุ่นสุรินทร์ สาขาฝาง (สืบรอบที่ 1) - ไม่พบทรัพย์</t>
  </si>
  <si>
    <t>นายทองดี มาเมือง</t>
  </si>
  <si>
    <t>3-5009-00668-24-5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</si>
</sst>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cell r="W2053"/>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cell r="P2056"/>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423273.91</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cell r="P2060"/>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cell r="H2062" t="str">
            <v>นาง</v>
          </cell>
          <cell r="I2062" t="str">
            <v>สมพร</v>
          </cell>
          <cell r="J2062" t="str">
            <v>วองเงิน</v>
          </cell>
          <cell r="K2062" t="str">
            <v>3-5511-00040-41-2</v>
          </cell>
          <cell r="L2062" t="str">
            <v>แม่โจ้</v>
          </cell>
          <cell r="M2062" t="str">
            <v>เชียงใหม่ 2</v>
          </cell>
          <cell r="N2062">
            <v>8</v>
          </cell>
          <cell r="O2062"/>
          <cell r="P2062"/>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วองเงิน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cell r="H2065" t="str">
            <v>นาง</v>
          </cell>
          <cell r="I2065" t="str">
            <v>หล้า</v>
          </cell>
          <cell r="J2065" t="str">
            <v>ตุ่นสุรินทร์</v>
          </cell>
          <cell r="K2065" t="str">
            <v>3-5009-00667-61-3</v>
          </cell>
          <cell r="L2065" t="str">
            <v>ฝาง</v>
          </cell>
          <cell r="M2065" t="str">
            <v>เชียงใหม่ 2</v>
          </cell>
          <cell r="N2065">
            <v>8</v>
          </cell>
          <cell r="O2065"/>
          <cell r="P2065"/>
          <cell r="Q2065">
            <v>278729.45</v>
          </cell>
          <cell r="R2065">
            <v>326947.58</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33534.9</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cell r="P2067"/>
          <cell r="Q2067">
            <v>285898.19</v>
          </cell>
          <cell r="R2067">
            <v>308899.8</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v>242971</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W1001"/>
          <cell r="BX1001" t="str">
            <v>1-5016-00071-59-1</v>
          </cell>
          <cell r="BY1001"/>
          <cell r="BZ1001"/>
          <cell r="CA1001"/>
          <cell r="CB1001"/>
          <cell r="CC1001"/>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v>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A1138"/>
          <cell r="CB1138">
            <v>2</v>
          </cell>
          <cell r="CC1138"/>
          <cell r="CD1138"/>
          <cell r="CE1138"/>
          <cell r="CF1138"/>
          <cell r="CG1138"/>
          <cell r="CH1138"/>
          <cell r="CI1138"/>
          <cell r="CJ1138"/>
          <cell r="CK1138"/>
          <cell r="CT1138"/>
          <cell r="CU1138"/>
          <cell r="CV1138"/>
          <cell r="CW1138"/>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R1139"/>
          <cell r="S1139" t="str">
            <v>แขวงเชียงใหม่</v>
          </cell>
          <cell r="T1139" t="str">
            <v>ผบE7484</v>
          </cell>
          <cell r="U1139">
            <v>2565</v>
          </cell>
          <cell r="V1139" t="str">
            <v>ผบE5214</v>
          </cell>
          <cell r="W1139">
            <v>2565</v>
          </cell>
          <cell r="X1139">
            <v>25</v>
          </cell>
          <cell r="Y1139">
            <v>10</v>
          </cell>
          <cell r="Z1139">
            <v>2565</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A1139"/>
          <cell r="CB1139">
            <v>3</v>
          </cell>
          <cell r="CC1139"/>
          <cell r="CD1139" t="str">
            <v>นางสาวอุไรวรรณ เปี้ยกันทา</v>
          </cell>
          <cell r="CE1139"/>
          <cell r="CF1139"/>
          <cell r="CG1139"/>
          <cell r="CH1139"/>
          <cell r="CI1139"/>
          <cell r="CJ1139"/>
          <cell r="CK1139"/>
          <cell r="CT1139"/>
          <cell r="CU1139"/>
          <cell r="CV1139"/>
          <cell r="CW1139"/>
        </row>
        <row r="1140">
          <cell r="B1140">
            <v>2620</v>
          </cell>
          <cell r="C1140">
            <v>1136</v>
          </cell>
          <cell r="D1140"/>
          <cell r="E1140"/>
          <cell r="F1140"/>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P1140"/>
          <cell r="Q1140"/>
          <cell r="R1140"/>
          <cell r="S1140" t="str">
            <v>แขวงเชียงใหม่</v>
          </cell>
          <cell r="T1140" t="str">
            <v>ผบE331</v>
          </cell>
          <cell r="U1140">
            <v>2566</v>
          </cell>
          <cell r="V1140" t="str">
            <v>ผบE3539</v>
          </cell>
          <cell r="W1140">
            <v>2566</v>
          </cell>
          <cell r="X1140"/>
          <cell r="Y1140"/>
          <cell r="Z1140"/>
          <cell r="AA1140">
            <v>23</v>
          </cell>
          <cell r="AB1140">
            <v>5</v>
          </cell>
          <cell r="AC1140">
            <v>2566</v>
          </cell>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BZ1140"/>
          <cell r="CA1140"/>
          <cell r="CB1140"/>
          <cell r="CC1140"/>
          <cell r="CD1140" t="str">
            <v>นายประสพโชค ตุ้ยดง</v>
          </cell>
          <cell r="CE1140"/>
          <cell r="CF1140"/>
          <cell r="CG1140"/>
          <cell r="CH1140"/>
          <cell r="CI1140"/>
          <cell r="CJ1140"/>
          <cell r="CK1140"/>
          <cell r="CT1140"/>
          <cell r="CU1140"/>
          <cell r="CV1140"/>
          <cell r="CW1140"/>
        </row>
        <row r="1141">
          <cell r="B1141">
            <v>2621</v>
          </cell>
          <cell r="C1141">
            <v>1137</v>
          </cell>
          <cell r="D1141"/>
          <cell r="E1141"/>
          <cell r="F1141"/>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O1141"/>
          <cell r="P1141"/>
          <cell r="Q1141"/>
          <cell r="R1141"/>
          <cell r="S1141" t="str">
            <v>แขวงเชียงใหม่</v>
          </cell>
          <cell r="T1141" t="str">
            <v>ผบE323</v>
          </cell>
          <cell r="U1141">
            <v>2566</v>
          </cell>
          <cell r="V1141" t="str">
            <v>ผบE2298</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A1141"/>
          <cell r="CB1141">
            <v>2</v>
          </cell>
          <cell r="CC1141"/>
          <cell r="CD1141" t="str">
            <v>นางจันทร์ดี  ทำสวน</v>
          </cell>
          <cell r="CE1141"/>
          <cell r="CF1141"/>
          <cell r="CG1141"/>
          <cell r="CH1141"/>
          <cell r="CI1141"/>
          <cell r="CJ1141"/>
          <cell r="CK1141"/>
          <cell r="CT1141"/>
          <cell r="CU1141"/>
          <cell r="CV1141"/>
          <cell r="CW1141"/>
        </row>
        <row r="1142">
          <cell r="B1142">
            <v>2622</v>
          </cell>
          <cell r="C1142">
            <v>1138</v>
          </cell>
          <cell r="D1142"/>
          <cell r="E1142"/>
          <cell r="F1142"/>
          <cell r="G1142"/>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O1142"/>
          <cell r="P1142"/>
          <cell r="Q1142"/>
          <cell r="R1142"/>
          <cell r="S1142" t="str">
            <v>แขวงเชียงใหม่</v>
          </cell>
          <cell r="T1142" t="str">
            <v>ผบE379</v>
          </cell>
          <cell r="U1142">
            <v>2566</v>
          </cell>
          <cell r="V1142" t="str">
            <v>ผบE2332</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A1142"/>
          <cell r="CB1142">
            <v>1</v>
          </cell>
          <cell r="CC1142"/>
          <cell r="CD1142" t="str">
            <v>นางสาวจุฑามาศ ปุดตา</v>
          </cell>
          <cell r="CE1142"/>
          <cell r="CF1142"/>
          <cell r="CG1142"/>
          <cell r="CH1142"/>
          <cell r="CI1142"/>
          <cell r="CJ1142"/>
          <cell r="CK1142"/>
          <cell r="CT1142"/>
          <cell r="CU1142"/>
          <cell r="CV1142"/>
          <cell r="CW1142"/>
        </row>
        <row r="1143">
          <cell r="B1143">
            <v>2623</v>
          </cell>
          <cell r="C1143">
            <v>1139</v>
          </cell>
          <cell r="D1143"/>
          <cell r="E1143"/>
          <cell r="F1143"/>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O1143"/>
          <cell r="P1143"/>
          <cell r="Q1143"/>
          <cell r="R1143"/>
          <cell r="S1143" t="str">
            <v>แขวงเชียงใหม่</v>
          </cell>
          <cell r="T1143" t="str">
            <v>ผบE1895</v>
          </cell>
          <cell r="U1143">
            <v>2566</v>
          </cell>
          <cell r="V1143" t="str">
            <v>ผบE3378</v>
          </cell>
          <cell r="W1143">
            <v>2566</v>
          </cell>
          <cell r="X1143">
            <v>19</v>
          </cell>
          <cell r="Y1143">
            <v>5</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3"/>
          <cell r="CA1143"/>
          <cell r="CB1143"/>
          <cell r="CC1143"/>
          <cell r="CD1143" t="str">
            <v>นางสาวลิขิตตา มุ่งหมาย</v>
          </cell>
          <cell r="CE1143"/>
          <cell r="CF1143"/>
          <cell r="CG1143"/>
          <cell r="CH1143"/>
          <cell r="CI1143"/>
          <cell r="CJ1143"/>
          <cell r="CK1143"/>
          <cell r="CT1143"/>
          <cell r="CU1143"/>
          <cell r="CV1143"/>
          <cell r="CW1143"/>
        </row>
        <row r="1144">
          <cell r="B1144">
            <v>2624</v>
          </cell>
          <cell r="C1144">
            <v>1140</v>
          </cell>
          <cell r="D1144"/>
          <cell r="E1144"/>
          <cell r="F1144"/>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O1144"/>
          <cell r="P1144"/>
          <cell r="Q1144"/>
          <cell r="R1144"/>
          <cell r="S1144" t="str">
            <v>แขวงเชียงใหม่</v>
          </cell>
          <cell r="T1144" t="str">
            <v>ผบE326</v>
          </cell>
          <cell r="U1144">
            <v>2566</v>
          </cell>
          <cell r="V1144" t="str">
            <v>ผบE2299</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A1144"/>
          <cell r="CB1144">
            <v>1</v>
          </cell>
          <cell r="CC1144"/>
          <cell r="CD1144" t="str">
            <v>นายอนุพงค์ ต่อมคำ</v>
          </cell>
          <cell r="CE1144"/>
          <cell r="CF1144"/>
          <cell r="CG1144"/>
          <cell r="CH1144"/>
          <cell r="CI1144"/>
          <cell r="CJ1144"/>
          <cell r="CK1144"/>
          <cell r="CT1144"/>
          <cell r="CU1144"/>
          <cell r="CV1144"/>
          <cell r="CW1144"/>
        </row>
        <row r="1145">
          <cell r="B1145">
            <v>2625</v>
          </cell>
          <cell r="C1145">
            <v>1141</v>
          </cell>
          <cell r="D1145"/>
          <cell r="E1145"/>
          <cell r="F1145"/>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O1145"/>
          <cell r="P1145"/>
          <cell r="Q1145"/>
          <cell r="R1145"/>
          <cell r="S1145" t="str">
            <v>แขวงเชียงใหม่</v>
          </cell>
          <cell r="T1145" t="str">
            <v>ผบE328</v>
          </cell>
          <cell r="U1145">
            <v>2566</v>
          </cell>
          <cell r="V1145" t="str">
            <v>ผบE2331</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A1145"/>
          <cell r="CB1145">
            <v>2</v>
          </cell>
          <cell r="CC1145"/>
          <cell r="CD1145" t="str">
            <v>นายปราณนต์ หน่ออินตา</v>
          </cell>
          <cell r="CE1145"/>
          <cell r="CF1145"/>
          <cell r="CG1145"/>
          <cell r="CH1145"/>
          <cell r="CI1145"/>
          <cell r="CJ1145"/>
          <cell r="CK1145"/>
          <cell r="CT1145"/>
          <cell r="CU1145"/>
          <cell r="CV1145"/>
          <cell r="CW1145"/>
        </row>
        <row r="1146">
          <cell r="B1146">
            <v>2626</v>
          </cell>
          <cell r="C1146">
            <v>1142</v>
          </cell>
          <cell r="D1146"/>
          <cell r="E1146"/>
          <cell r="F1146"/>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O1146"/>
          <cell r="P1146"/>
          <cell r="Q1146"/>
          <cell r="R1146"/>
          <cell r="S1146" t="str">
            <v>แขวงเชียงใหม่</v>
          </cell>
          <cell r="T1146" t="str">
            <v>ผบE383</v>
          </cell>
          <cell r="U1146">
            <v>2566</v>
          </cell>
          <cell r="V1146" t="str">
            <v>ผบE2280</v>
          </cell>
          <cell r="W1146">
            <v>2566</v>
          </cell>
          <cell r="X1146"/>
          <cell r="Y1146"/>
          <cell r="Z1146"/>
          <cell r="AA1146">
            <v>24</v>
          </cell>
          <cell r="AB1146">
            <v>4</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6"/>
          <cell r="CA1146"/>
          <cell r="CB1146"/>
          <cell r="CC1146"/>
          <cell r="CD1146" t="str">
            <v>นางสาวนงเยาว์ โพธานารักษ์</v>
          </cell>
          <cell r="CE1146"/>
          <cell r="CF1146"/>
          <cell r="CG1146"/>
          <cell r="CH1146"/>
          <cell r="CI1146"/>
          <cell r="CJ1146"/>
          <cell r="CK1146"/>
          <cell r="CT1146"/>
          <cell r="CU1146"/>
          <cell r="CV1146"/>
          <cell r="CW1146"/>
        </row>
        <row r="1147">
          <cell r="B1147">
            <v>2627</v>
          </cell>
          <cell r="C1147">
            <v>1143</v>
          </cell>
          <cell r="D1147"/>
          <cell r="E1147"/>
          <cell r="F1147"/>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O1147"/>
          <cell r="P1147"/>
          <cell r="Q1147"/>
          <cell r="R1147"/>
          <cell r="S1147" t="str">
            <v>จังหวัดฮอด</v>
          </cell>
          <cell r="T1147" t="str">
            <v>ผบE203</v>
          </cell>
          <cell r="U1147">
            <v>2566</v>
          </cell>
          <cell r="V1147" t="str">
            <v>ผบE566</v>
          </cell>
          <cell r="W1147">
            <v>2566</v>
          </cell>
          <cell r="X1147">
            <v>1</v>
          </cell>
          <cell r="Y1147">
            <v>6</v>
          </cell>
          <cell r="Z1147">
            <v>2566</v>
          </cell>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7"/>
          <cell r="CA1147"/>
          <cell r="CB1147">
            <v>4</v>
          </cell>
          <cell r="CC1147"/>
          <cell r="CD1147" t="str">
            <v>นายสุรวัช ฟ้ากุศล</v>
          </cell>
          <cell r="CE1147"/>
          <cell r="CF1147"/>
          <cell r="CG1147"/>
          <cell r="CH1147"/>
          <cell r="CI1147"/>
          <cell r="CJ1147"/>
          <cell r="CK1147"/>
          <cell r="CT1147"/>
          <cell r="CU1147"/>
          <cell r="CV1147"/>
          <cell r="CW1147"/>
        </row>
        <row r="1148">
          <cell r="B1148">
            <v>2628</v>
          </cell>
          <cell r="C1148">
            <v>1144</v>
          </cell>
          <cell r="D1148"/>
          <cell r="E1148"/>
          <cell r="F1148"/>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O1148"/>
          <cell r="P1148"/>
          <cell r="Q1148"/>
          <cell r="R1148"/>
          <cell r="S1148" t="str">
            <v>จังหวัดฝาง</v>
          </cell>
          <cell r="T1148" t="str">
            <v>ผบE1241</v>
          </cell>
          <cell r="U1148">
            <v>2566</v>
          </cell>
          <cell r="V1148" t="str">
            <v>ผบE1473</v>
          </cell>
          <cell r="W1148">
            <v>2566</v>
          </cell>
          <cell r="X1148"/>
          <cell r="Y1148"/>
          <cell r="Z1148"/>
          <cell r="AA1148">
            <v>28</v>
          </cell>
          <cell r="AB1148">
            <v>11</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8"/>
          <cell r="CA1148"/>
          <cell r="CB1148">
            <v>3</v>
          </cell>
          <cell r="CC1148"/>
          <cell r="CD1148" t="str">
            <v>นางสาวจุฑามาศ แก้วภา</v>
          </cell>
          <cell r="CE1148"/>
          <cell r="CF1148"/>
          <cell r="CG1148"/>
          <cell r="CH1148"/>
          <cell r="CI1148"/>
          <cell r="CJ1148"/>
          <cell r="CK1148"/>
          <cell r="CT1148"/>
          <cell r="CU1148"/>
          <cell r="CV1148"/>
          <cell r="CW1148"/>
        </row>
        <row r="1149">
          <cell r="B1149">
            <v>2629</v>
          </cell>
          <cell r="C1149">
            <v>1145</v>
          </cell>
          <cell r="D1149"/>
          <cell r="E1149"/>
          <cell r="F1149"/>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O1149"/>
          <cell r="P1149"/>
          <cell r="Q1149"/>
          <cell r="R1149"/>
          <cell r="S1149" t="str">
            <v>แขวงเชียงใหม่</v>
          </cell>
          <cell r="T1149" t="str">
            <v>ผบE55</v>
          </cell>
          <cell r="U1149">
            <v>2566</v>
          </cell>
          <cell r="V1149" t="str">
            <v>ผบE1812</v>
          </cell>
          <cell r="W1149">
            <v>2566</v>
          </cell>
          <cell r="X1149"/>
          <cell r="Y1149"/>
          <cell r="Z1149"/>
          <cell r="AA1149">
            <v>13</v>
          </cell>
          <cell r="AB1149">
            <v>3</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9"/>
          <cell r="CA1149"/>
          <cell r="CB1149">
            <v>5</v>
          </cell>
          <cell r="CC1149"/>
          <cell r="CD1149" t="str">
            <v>นายสิงหลกะ สืบท้าว</v>
          </cell>
          <cell r="CE1149"/>
          <cell r="CF1149"/>
          <cell r="CG1149"/>
          <cell r="CH1149"/>
          <cell r="CI1149"/>
          <cell r="CJ1149"/>
          <cell r="CK1149"/>
          <cell r="CT1149"/>
          <cell r="CU1149"/>
          <cell r="CV1149"/>
          <cell r="CW1149"/>
        </row>
        <row r="1150">
          <cell r="B1150">
            <v>2630</v>
          </cell>
          <cell r="C1150">
            <v>1146</v>
          </cell>
          <cell r="D1150"/>
          <cell r="E1150"/>
          <cell r="F1150"/>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O1150"/>
          <cell r="P1150"/>
          <cell r="Q1150"/>
          <cell r="R1150"/>
          <cell r="S1150" t="str">
            <v>จังหวัดฮอด</v>
          </cell>
          <cell r="T1150" t="str">
            <v>ผบ.603</v>
          </cell>
          <cell r="U1150">
            <v>2557</v>
          </cell>
          <cell r="V1150" t="str">
            <v>ผบE721</v>
          </cell>
          <cell r="W1150">
            <v>2567</v>
          </cell>
          <cell r="X1150"/>
          <cell r="Y1150"/>
          <cell r="Z1150"/>
          <cell r="AA1150">
            <v>7</v>
          </cell>
          <cell r="AB1150">
            <v>10</v>
          </cell>
          <cell r="AC1150">
            <v>2557</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BZ1150"/>
          <cell r="CA1150"/>
          <cell r="CB1150">
            <v>2</v>
          </cell>
          <cell r="CC1150"/>
          <cell r="CD1150" t="str">
            <v>นางพิกุล ปวงคำ</v>
          </cell>
          <cell r="CE1150"/>
          <cell r="CF1150"/>
          <cell r="CG1150"/>
          <cell r="CH1150"/>
          <cell r="CI1150"/>
          <cell r="CJ1150"/>
          <cell r="CK1150"/>
          <cell r="CT1150"/>
          <cell r="CU1150"/>
          <cell r="CV1150"/>
          <cell r="CW1150"/>
        </row>
        <row r="1151">
          <cell r="B1151">
            <v>2631</v>
          </cell>
          <cell r="C1151">
            <v>1147</v>
          </cell>
          <cell r="D1151"/>
          <cell r="E1151"/>
          <cell r="F1151"/>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ผบE5356</v>
          </cell>
          <cell r="U1151">
            <v>2565</v>
          </cell>
          <cell r="V1151" t="str">
            <v>ผบE8585</v>
          </cell>
          <cell r="W1151">
            <v>2565</v>
          </cell>
          <cell r="X1151">
            <v>29</v>
          </cell>
          <cell r="Y1151">
            <v>11</v>
          </cell>
          <cell r="Z1151">
            <v>2565</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1"/>
          <cell r="CA1151"/>
          <cell r="CB1151">
            <v>2</v>
          </cell>
          <cell r="CC1151"/>
          <cell r="CD1151" t="str">
            <v>นางสาวสาระภี สีสมหรือยะตุ้ย</v>
          </cell>
          <cell r="CE1151"/>
          <cell r="CF1151"/>
          <cell r="CG1151"/>
          <cell r="CH1151"/>
          <cell r="CI1151"/>
          <cell r="CJ1151"/>
          <cell r="CK1151"/>
          <cell r="CT1151"/>
          <cell r="CU1151"/>
          <cell r="CV1151"/>
          <cell r="CW1151"/>
        </row>
        <row r="1152">
          <cell r="B1152">
            <v>2632</v>
          </cell>
          <cell r="C1152">
            <v>1148</v>
          </cell>
          <cell r="D1152"/>
          <cell r="E1152"/>
          <cell r="F1152"/>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ผบE5353</v>
          </cell>
          <cell r="U1152">
            <v>2565</v>
          </cell>
          <cell r="V1152" t="str">
            <v>ผบE311</v>
          </cell>
          <cell r="W1152">
            <v>2566</v>
          </cell>
          <cell r="X1152">
            <v>23</v>
          </cell>
          <cell r="Y1152">
            <v>1</v>
          </cell>
          <cell r="Z1152">
            <v>2566</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BZ1152"/>
          <cell r="CA1152"/>
          <cell r="CB1152">
            <v>1</v>
          </cell>
          <cell r="CC1152"/>
          <cell r="CD1152" t="str">
            <v>นายพรมงคล ตาแก้ว</v>
          </cell>
          <cell r="CE1152"/>
          <cell r="CF1152"/>
          <cell r="CG1152"/>
          <cell r="CH1152"/>
          <cell r="CI1152"/>
          <cell r="CJ1152"/>
          <cell r="CK1152"/>
          <cell r="CT1152"/>
          <cell r="CU1152"/>
          <cell r="CV1152"/>
          <cell r="CW1152"/>
        </row>
        <row r="1153">
          <cell r="B1153">
            <v>2633</v>
          </cell>
          <cell r="C1153">
            <v>1149</v>
          </cell>
          <cell r="D1153"/>
          <cell r="E1153"/>
          <cell r="F1153"/>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P1153"/>
          <cell r="Q1153"/>
          <cell r="R1153"/>
          <cell r="S1153" t="str">
            <v>จังหวัดเชียงใหม่</v>
          </cell>
          <cell r="T1153" t="str">
            <v>ผบ1244</v>
          </cell>
          <cell r="U1153">
            <v>2561</v>
          </cell>
          <cell r="V1153" t="str">
            <v>ผบ1730</v>
          </cell>
          <cell r="W1153">
            <v>2561</v>
          </cell>
          <cell r="X1153"/>
          <cell r="Y1153"/>
          <cell r="Z1153"/>
          <cell r="AA1153">
            <v>26</v>
          </cell>
          <cell r="AB1153">
            <v>7</v>
          </cell>
          <cell r="AC1153">
            <v>2561</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A1153"/>
          <cell r="CB1153">
            <v>10</v>
          </cell>
          <cell r="CC1153" t="str">
            <v>นุสบา</v>
          </cell>
          <cell r="CD1153"/>
          <cell r="CE1153"/>
          <cell r="CF1153"/>
          <cell r="CG1153"/>
          <cell r="CH1153"/>
          <cell r="CI1153"/>
          <cell r="CJ1153"/>
          <cell r="CK1153"/>
          <cell r="CT1153">
            <v>243852</v>
          </cell>
          <cell r="CU1153"/>
          <cell r="CV1153"/>
          <cell r="CW1153"/>
        </row>
        <row r="1154">
          <cell r="B1154">
            <v>2634</v>
          </cell>
          <cell r="C1154">
            <v>1150</v>
          </cell>
          <cell r="D1154"/>
          <cell r="E1154"/>
          <cell r="F1154"/>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O1154"/>
          <cell r="P1154"/>
          <cell r="Q1154"/>
          <cell r="R1154"/>
          <cell r="S1154" t="str">
            <v>แขวงเชียงใหม่</v>
          </cell>
          <cell r="T1154" t="str">
            <v>ผบ.4830</v>
          </cell>
          <cell r="U1154">
            <v>2562</v>
          </cell>
          <cell r="V1154" t="str">
            <v>ผบ.4990</v>
          </cell>
          <cell r="W1154">
            <v>2562</v>
          </cell>
          <cell r="X1154"/>
          <cell r="Y1154"/>
          <cell r="Z1154"/>
          <cell r="AA1154">
            <v>16</v>
          </cell>
          <cell r="AB1154">
            <v>6</v>
          </cell>
          <cell r="AC1154">
            <v>2562</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4"/>
          <cell r="CA1154"/>
          <cell r="CB1154">
            <v>4</v>
          </cell>
          <cell r="CC1154"/>
          <cell r="CD1154" t="str">
            <v>นายณัฐวัฒน์ วรเมธากร</v>
          </cell>
          <cell r="CE1154"/>
          <cell r="CF1154"/>
          <cell r="CG1154"/>
          <cell r="CH1154"/>
          <cell r="CI1154"/>
          <cell r="CJ1154"/>
          <cell r="CK1154"/>
          <cell r="CT1154"/>
          <cell r="CU1154"/>
          <cell r="CV1154"/>
          <cell r="CW1154"/>
        </row>
        <row r="1155">
          <cell r="B1155">
            <v>2635</v>
          </cell>
          <cell r="C1155">
            <v>1151</v>
          </cell>
          <cell r="D1155"/>
          <cell r="E1155"/>
          <cell r="F1155"/>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X1155"/>
          <cell r="Y1155"/>
          <cell r="Z1155"/>
          <cell r="AA1155">
            <v>17</v>
          </cell>
          <cell r="AB1155">
            <v>11</v>
          </cell>
          <cell r="AC1155">
            <v>2566</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A1155"/>
          <cell r="CB1155"/>
          <cell r="CC1155" t="str">
            <v>วชิราภรณ์</v>
          </cell>
          <cell r="CD1155" t="str">
            <v>นายดาวชัย สุกันทา</v>
          </cell>
          <cell r="CE1155"/>
          <cell r="CF1155"/>
          <cell r="CG1155"/>
          <cell r="CH1155"/>
          <cell r="CI1155"/>
          <cell r="CJ1155"/>
          <cell r="CK1155"/>
          <cell r="CT1155">
            <v>243902</v>
          </cell>
          <cell r="CU1155"/>
          <cell r="CV1155"/>
          <cell r="CW1155"/>
        </row>
        <row r="1156">
          <cell r="B1156">
            <v>2636</v>
          </cell>
          <cell r="C1156">
            <v>1152</v>
          </cell>
          <cell r="D1156"/>
          <cell r="E1156"/>
          <cell r="F1156"/>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O1156"/>
          <cell r="P1156"/>
          <cell r="Q1156"/>
          <cell r="R1156"/>
          <cell r="S1156" t="str">
            <v>จังหวัดฮอด</v>
          </cell>
          <cell r="T1156" t="str">
            <v>ผบE715</v>
          </cell>
          <cell r="U1156">
            <v>2566</v>
          </cell>
          <cell r="V1156" t="str">
            <v>ผบE898</v>
          </cell>
          <cell r="W1156">
            <v>2566</v>
          </cell>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6"/>
          <cell r="CA1156"/>
          <cell r="CB1156"/>
          <cell r="CC1156"/>
          <cell r="CD1156"/>
          <cell r="CE1156"/>
          <cell r="CF1156"/>
          <cell r="CG1156"/>
          <cell r="CH1156"/>
          <cell r="CI1156"/>
          <cell r="CJ1156"/>
          <cell r="CK1156"/>
          <cell r="CT1156"/>
          <cell r="CU1156"/>
          <cell r="CV1156"/>
          <cell r="CW1156"/>
        </row>
        <row r="1157">
          <cell r="B1157">
            <v>2637</v>
          </cell>
          <cell r="C1157">
            <v>1153</v>
          </cell>
          <cell r="D1157"/>
          <cell r="E1157"/>
          <cell r="F1157"/>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O1157"/>
          <cell r="P1157"/>
          <cell r="Q1157"/>
          <cell r="R1157"/>
          <cell r="S1157" t="str">
            <v>จังหวัดเชียงใหม่</v>
          </cell>
          <cell r="T1157" t="str">
            <v>ผบE1518</v>
          </cell>
          <cell r="U1157">
            <v>2566</v>
          </cell>
          <cell r="V1157" t="str">
            <v>ผบE1902</v>
          </cell>
          <cell r="W1157">
            <v>2566</v>
          </cell>
          <cell r="X1157">
            <v>16</v>
          </cell>
          <cell r="Y1157">
            <v>10</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7"/>
          <cell r="CA1157"/>
          <cell r="CB1157">
            <v>2</v>
          </cell>
          <cell r="CC1157"/>
          <cell r="CD1157" t="str">
            <v>นายสุขคำ ป๊อกแก้ว</v>
          </cell>
          <cell r="CE1157"/>
          <cell r="CF1157"/>
          <cell r="CG1157"/>
          <cell r="CH1157"/>
          <cell r="CI1157"/>
          <cell r="CJ1157"/>
          <cell r="CK1157"/>
          <cell r="CT1157"/>
          <cell r="CU1157"/>
          <cell r="CV1157"/>
          <cell r="CW1157"/>
        </row>
        <row r="1158">
          <cell r="B1158">
            <v>2638</v>
          </cell>
          <cell r="C1158">
            <v>1154</v>
          </cell>
          <cell r="D1158"/>
          <cell r="E1158"/>
          <cell r="F1158"/>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O1158"/>
          <cell r="P1158"/>
          <cell r="Q1158"/>
          <cell r="R1158"/>
          <cell r="S1158" t="str">
            <v>จังหวัดฮอด</v>
          </cell>
          <cell r="T1158" t="str">
            <v>ผบE707</v>
          </cell>
          <cell r="U1158">
            <v>2566</v>
          </cell>
          <cell r="V1158" t="str">
            <v>ผบE897</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8"/>
          <cell r="CA1158"/>
          <cell r="CB1158"/>
          <cell r="CC1158"/>
          <cell r="CD1158"/>
          <cell r="CE1158"/>
          <cell r="CF1158"/>
          <cell r="CG1158"/>
          <cell r="CH1158"/>
          <cell r="CI1158"/>
          <cell r="CJ1158"/>
          <cell r="CK1158"/>
          <cell r="CT1158"/>
          <cell r="CU1158"/>
          <cell r="CV1158"/>
          <cell r="CW1158"/>
        </row>
        <row r="1159">
          <cell r="B1159">
            <v>2639</v>
          </cell>
          <cell r="C1159">
            <v>1155</v>
          </cell>
          <cell r="D1159"/>
          <cell r="E1159"/>
          <cell r="F1159"/>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P1159"/>
          <cell r="Q1159"/>
          <cell r="R1159"/>
          <cell r="S1159" t="str">
            <v>จังหวัดฮอด</v>
          </cell>
          <cell r="T1159" t="str">
            <v>ผบE720</v>
          </cell>
          <cell r="U1159">
            <v>2566</v>
          </cell>
          <cell r="V1159" t="str">
            <v>ผบE904</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9"/>
          <cell r="CA1159"/>
          <cell r="CB1159"/>
          <cell r="CC1159"/>
          <cell r="CD1159" t="str">
            <v>นางสาวชุลีมาส บุญเทียม</v>
          </cell>
          <cell r="CE1159"/>
          <cell r="CF1159"/>
          <cell r="CG1159"/>
          <cell r="CH1159"/>
          <cell r="CI1159"/>
          <cell r="CJ1159"/>
          <cell r="CK1159"/>
          <cell r="CT1159"/>
          <cell r="CU1159"/>
          <cell r="CV1159"/>
          <cell r="CW1159"/>
        </row>
        <row r="1160">
          <cell r="B1160">
            <v>2640</v>
          </cell>
          <cell r="C1160">
            <v>1156</v>
          </cell>
          <cell r="D1160"/>
          <cell r="E1160"/>
          <cell r="F1160"/>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O1160"/>
          <cell r="P1160"/>
          <cell r="Q1160"/>
          <cell r="R1160"/>
          <cell r="S1160" t="str">
            <v>แขวงเชียงใหม่</v>
          </cell>
          <cell r="T1160" t="str">
            <v>ผบE6890</v>
          </cell>
          <cell r="U1160">
            <v>2566</v>
          </cell>
          <cell r="V1160" t="str">
            <v>ผบE11045</v>
          </cell>
          <cell r="W1160">
            <v>2566</v>
          </cell>
          <cell r="X1160">
            <v>20</v>
          </cell>
          <cell r="Y1160">
            <v>11</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V1160"/>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cell r="CA1160"/>
          <cell r="CB1160"/>
          <cell r="CC1160"/>
          <cell r="CD1160"/>
          <cell r="CE1160"/>
          <cell r="CF1160"/>
          <cell r="CG1160"/>
          <cell r="CH1160"/>
          <cell r="CI1160"/>
          <cell r="CJ1160"/>
          <cell r="CK1160"/>
          <cell r="CT1160"/>
          <cell r="CU1160"/>
          <cell r="CV1160"/>
          <cell r="CW1160"/>
        </row>
        <row r="1161">
          <cell r="B1161">
            <v>2641</v>
          </cell>
          <cell r="C1161">
            <v>1157</v>
          </cell>
          <cell r="D1161"/>
          <cell r="E1161"/>
          <cell r="F1161"/>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O1161"/>
          <cell r="P1161"/>
          <cell r="Q1161"/>
          <cell r="R1161"/>
          <cell r="S1161" t="str">
            <v>จังหวัดฮอด</v>
          </cell>
          <cell r="T1161" t="str">
            <v>ผบE710</v>
          </cell>
          <cell r="U1161">
            <v>2566</v>
          </cell>
          <cell r="V1161" t="str">
            <v>ผบE901</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V1161"/>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cell r="CA1161"/>
          <cell r="CB1161"/>
          <cell r="CC1161"/>
          <cell r="CD1161"/>
          <cell r="CE1161"/>
          <cell r="CF1161"/>
          <cell r="CG1161"/>
          <cell r="CH1161"/>
          <cell r="CI1161"/>
          <cell r="CJ1161"/>
          <cell r="CK1161"/>
          <cell r="CT1161"/>
          <cell r="CU1161"/>
          <cell r="CV1161"/>
          <cell r="CW1161"/>
        </row>
        <row r="1162">
          <cell r="B1162">
            <v>2642</v>
          </cell>
          <cell r="C1162">
            <v>1158</v>
          </cell>
          <cell r="D1162"/>
          <cell r="E1162"/>
          <cell r="F1162"/>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P1162"/>
          <cell r="Q1162"/>
          <cell r="R1162"/>
          <cell r="S1162" t="str">
            <v>จังหวัดฮอด</v>
          </cell>
          <cell r="T1162" t="str">
            <v>ผบE719</v>
          </cell>
          <cell r="U1162">
            <v>2566</v>
          </cell>
          <cell r="V1162" t="str">
            <v>ผบE899</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A1162"/>
          <cell r="CB1162">
            <v>5</v>
          </cell>
          <cell r="CC1162" t="str">
            <v>ธิติพร</v>
          </cell>
          <cell r="CD1162"/>
          <cell r="CE1162"/>
          <cell r="CF1162"/>
          <cell r="CG1162"/>
          <cell r="CH1162"/>
          <cell r="CI1162"/>
          <cell r="CJ1162"/>
          <cell r="CK1162"/>
          <cell r="CT1162">
            <v>243840</v>
          </cell>
          <cell r="CU1162"/>
          <cell r="CV1162"/>
          <cell r="CW1162"/>
        </row>
        <row r="1163">
          <cell r="B1163">
            <v>2643</v>
          </cell>
          <cell r="C1163">
            <v>1159</v>
          </cell>
          <cell r="D1163"/>
          <cell r="E1163"/>
          <cell r="F1163"/>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A1163"/>
          <cell r="CB1163">
            <v>5</v>
          </cell>
          <cell r="CC1163" t="str">
            <v>ธิติพร</v>
          </cell>
          <cell r="CD1163"/>
          <cell r="CE1163"/>
          <cell r="CF1163"/>
          <cell r="CG1163"/>
          <cell r="CH1163"/>
          <cell r="CI1163"/>
          <cell r="CJ1163"/>
          <cell r="CK1163"/>
          <cell r="CT1163">
            <v>243857</v>
          </cell>
          <cell r="CU1163"/>
          <cell r="CV1163"/>
          <cell r="CW1163"/>
        </row>
        <row r="1164">
          <cell r="B1164">
            <v>2644</v>
          </cell>
          <cell r="C1164">
            <v>1160</v>
          </cell>
          <cell r="D1164"/>
          <cell r="E1164"/>
          <cell r="F1164"/>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P1164"/>
          <cell r="Q1164"/>
          <cell r="R1164"/>
          <cell r="S1164" t="str">
            <v>จังหวัดฮอด</v>
          </cell>
          <cell r="T1164" t="str">
            <v>ผบE856</v>
          </cell>
          <cell r="U1164">
            <v>2566</v>
          </cell>
          <cell r="V1164" t="str">
            <v>ผบE1101</v>
          </cell>
          <cell r="W1164">
            <v>2566</v>
          </cell>
          <cell r="X1164">
            <v>18</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A1164"/>
          <cell r="CB1164">
            <v>4</v>
          </cell>
          <cell r="CC1164" t="str">
            <v>ธิติพร</v>
          </cell>
          <cell r="CD1164"/>
          <cell r="CE1164"/>
          <cell r="CF1164"/>
          <cell r="CG1164"/>
          <cell r="CH1164"/>
          <cell r="CI1164"/>
          <cell r="CJ1164"/>
          <cell r="CK1164"/>
          <cell r="CT1164">
            <v>243840</v>
          </cell>
          <cell r="CU1164"/>
          <cell r="CV1164"/>
          <cell r="CW1164"/>
        </row>
        <row r="1165">
          <cell r="B1165">
            <v>2645</v>
          </cell>
          <cell r="C1165">
            <v>1161</v>
          </cell>
          <cell r="D1165"/>
          <cell r="E1165"/>
          <cell r="F1165"/>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P1165"/>
          <cell r="Q1165"/>
          <cell r="R1165"/>
          <cell r="S1165" t="str">
            <v>จังหวัดฮอด</v>
          </cell>
          <cell r="T1165" t="str">
            <v>ผบE718</v>
          </cell>
          <cell r="U1165">
            <v>2566</v>
          </cell>
          <cell r="V1165" t="str">
            <v>ผบE903</v>
          </cell>
          <cell r="W1165">
            <v>2566</v>
          </cell>
          <cell r="X1165">
            <v>26</v>
          </cell>
          <cell r="Y1165">
            <v>7</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2646</v>
          </cell>
          <cell r="C1166">
            <v>1162</v>
          </cell>
          <cell r="D1166"/>
          <cell r="E1166"/>
          <cell r="F1166"/>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แขวงเชียงใหม่</v>
          </cell>
          <cell r="T1166" t="str">
            <v>ผบE6885</v>
          </cell>
          <cell r="U1166">
            <v>2566</v>
          </cell>
          <cell r="V1166" t="str">
            <v>ผบE8677</v>
          </cell>
          <cell r="W1166">
            <v>2566</v>
          </cell>
          <cell r="X1166">
            <v>25</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A1166"/>
          <cell r="CB1166">
            <v>4</v>
          </cell>
          <cell r="CC1166" t="str">
            <v>นุสบา</v>
          </cell>
          <cell r="CD1166" t="str">
            <v>นางคริษฐา พัฒนไพรงาม</v>
          </cell>
          <cell r="CE1166"/>
          <cell r="CF1166"/>
          <cell r="CG1166"/>
          <cell r="CH1166"/>
          <cell r="CI1166"/>
          <cell r="CJ1166"/>
          <cell r="CK1166"/>
          <cell r="CT1166">
            <v>243884</v>
          </cell>
          <cell r="CU1166"/>
          <cell r="CV1166"/>
          <cell r="CW1166"/>
        </row>
        <row r="1167">
          <cell r="B1167">
            <v>2647</v>
          </cell>
          <cell r="C1167">
            <v>1163</v>
          </cell>
          <cell r="D1167"/>
          <cell r="E1167"/>
          <cell r="F1167"/>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ผบE854</v>
          </cell>
          <cell r="U1167">
            <v>2566</v>
          </cell>
          <cell r="V1167" t="str">
            <v>ผบE1100</v>
          </cell>
          <cell r="W1167">
            <v>2566</v>
          </cell>
          <cell r="X1167">
            <v>18</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A1167"/>
          <cell r="CB1167">
            <v>5</v>
          </cell>
          <cell r="CC1167" t="str">
            <v>นุสบา</v>
          </cell>
          <cell r="CD1167" t="str">
            <v>นายบุญมา วนาเดชสกุล</v>
          </cell>
          <cell r="CE1167"/>
          <cell r="CF1167"/>
          <cell r="CG1167"/>
          <cell r="CH1167"/>
          <cell r="CI1167"/>
          <cell r="CJ1167"/>
          <cell r="CK1167"/>
          <cell r="CT1167">
            <v>243884</v>
          </cell>
          <cell r="CU1167"/>
          <cell r="CV1167"/>
          <cell r="CW1167"/>
        </row>
        <row r="1168">
          <cell r="B1168">
            <v>2648</v>
          </cell>
          <cell r="C1168">
            <v>1164</v>
          </cell>
          <cell r="D1168"/>
          <cell r="E1168"/>
          <cell r="F1168"/>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ผบE800</v>
          </cell>
          <cell r="U1168">
            <v>2565</v>
          </cell>
          <cell r="V1168" t="str">
            <v>ผบE900</v>
          </cell>
          <cell r="W1168">
            <v>2565</v>
          </cell>
          <cell r="X1168">
            <v>22</v>
          </cell>
          <cell r="Y1168">
            <v>11</v>
          </cell>
          <cell r="Z1168">
            <v>2565</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A1168"/>
          <cell r="CB1168">
            <v>4</v>
          </cell>
          <cell r="CC1168" t="str">
            <v>นุสบา</v>
          </cell>
          <cell r="CD1168" t="str">
            <v>นางธีธิดา มาคำ</v>
          </cell>
          <cell r="CE1168"/>
          <cell r="CF1168"/>
          <cell r="CG1168"/>
          <cell r="CH1168"/>
          <cell r="CI1168"/>
          <cell r="CJ1168"/>
          <cell r="CK1168"/>
          <cell r="CT1168">
            <v>243884</v>
          </cell>
          <cell r="CU1168"/>
          <cell r="CV1168"/>
          <cell r="CW1168"/>
        </row>
        <row r="1169">
          <cell r="B1169">
            <v>2649</v>
          </cell>
          <cell r="C1169">
            <v>1165</v>
          </cell>
          <cell r="D1169"/>
          <cell r="E1169"/>
          <cell r="F1169"/>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P1169"/>
          <cell r="Q1169"/>
          <cell r="R1169"/>
          <cell r="S1169" t="str">
            <v>แขวงเชียงใหม่</v>
          </cell>
          <cell r="T1169" t="str">
            <v>ผบE1469</v>
          </cell>
          <cell r="U1169">
            <v>2566</v>
          </cell>
          <cell r="V1169" t="str">
            <v>ผบE5007</v>
          </cell>
          <cell r="W1169">
            <v>2566</v>
          </cell>
          <cell r="X1169">
            <v>26</v>
          </cell>
          <cell r="Y1169">
            <v>6</v>
          </cell>
          <cell r="Z1169">
            <v>2566</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9"/>
          <cell r="CA1169"/>
          <cell r="CB1169">
            <v>2</v>
          </cell>
          <cell r="CC1169"/>
          <cell r="CD1169" t="str">
            <v>นางสุนทรี พานิชเจริญ</v>
          </cell>
          <cell r="CE1169"/>
          <cell r="CF1169"/>
          <cell r="CG1169"/>
          <cell r="CH1169"/>
          <cell r="CI1169"/>
          <cell r="CJ1169"/>
          <cell r="CK1169"/>
          <cell r="CT1169"/>
          <cell r="CU1169"/>
          <cell r="CV1169"/>
          <cell r="CW1169"/>
        </row>
        <row r="1170">
          <cell r="B1170">
            <v>2650</v>
          </cell>
          <cell r="C1170">
            <v>1166</v>
          </cell>
          <cell r="D1170"/>
          <cell r="E1170"/>
          <cell r="F1170"/>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P1170"/>
          <cell r="Q1170"/>
          <cell r="R1170"/>
          <cell r="S1170" t="str">
            <v>แขวงเชียงใหม่</v>
          </cell>
          <cell r="T1170" t="str">
            <v>ผบE8963</v>
          </cell>
          <cell r="U1170">
            <v>2566</v>
          </cell>
          <cell r="V1170" t="str">
            <v>ผบE260</v>
          </cell>
          <cell r="W1170">
            <v>2567</v>
          </cell>
          <cell r="X1170">
            <v>16</v>
          </cell>
          <cell r="Y1170">
            <v>1</v>
          </cell>
          <cell r="Z1170">
            <v>2567</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A1170"/>
          <cell r="CB1170"/>
          <cell r="CC1170" t="str">
            <v>วชิราภรณ์</v>
          </cell>
          <cell r="CD1170" t="str">
            <v>นางอารี เนตรคำยวง</v>
          </cell>
          <cell r="CE1170"/>
          <cell r="CF1170"/>
          <cell r="CG1170"/>
          <cell r="CH1170"/>
          <cell r="CI1170"/>
          <cell r="CJ1170"/>
          <cell r="CK1170"/>
          <cell r="CT1170">
            <v>243902</v>
          </cell>
          <cell r="CU1170">
            <v>244061</v>
          </cell>
          <cell r="CV1170"/>
          <cell r="CW1170"/>
        </row>
        <row r="1171">
          <cell r="B1171">
            <v>2651</v>
          </cell>
          <cell r="C1171">
            <v>1167</v>
          </cell>
          <cell r="D1171"/>
          <cell r="E1171"/>
          <cell r="F1171"/>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Q1171"/>
          <cell r="R1171"/>
          <cell r="S1171" t="str">
            <v>แขวงเชียงใหม่</v>
          </cell>
          <cell r="T1171" t="str">
            <v>ผบE8962</v>
          </cell>
          <cell r="U1171">
            <v>2566</v>
          </cell>
          <cell r="V1171" t="str">
            <v>ผบE11123</v>
          </cell>
          <cell r="W1171">
            <v>2566</v>
          </cell>
          <cell r="X1171"/>
          <cell r="Y1171"/>
          <cell r="Z1171"/>
          <cell r="AA1171">
            <v>21</v>
          </cell>
          <cell r="AB1171">
            <v>11</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A1171"/>
          <cell r="CB1171"/>
          <cell r="CC1171" t="str">
            <v>วชิราภรณ์</v>
          </cell>
          <cell r="CD1171" t="str">
            <v>นายธนัช สุวรรณโฉม</v>
          </cell>
          <cell r="CE1171"/>
          <cell r="CF1171"/>
          <cell r="CG1171"/>
          <cell r="CH1171"/>
          <cell r="CI1171"/>
          <cell r="CJ1171"/>
          <cell r="CK1171"/>
          <cell r="CT1171">
            <v>243902</v>
          </cell>
          <cell r="CU1171"/>
          <cell r="CV1171"/>
          <cell r="CW1171"/>
        </row>
        <row r="1172">
          <cell r="B1172">
            <v>2652</v>
          </cell>
          <cell r="C1172">
            <v>1803</v>
          </cell>
          <cell r="D1172"/>
          <cell r="E1172"/>
          <cell r="F1172"/>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X1172"/>
          <cell r="Y1172"/>
          <cell r="Z1172"/>
          <cell r="AA1172">
            <v>28</v>
          </cell>
          <cell r="AB1172">
            <v>1</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นางสาวนฤมล พรมเทศ</v>
          </cell>
          <cell r="CE1172"/>
          <cell r="CF1172"/>
          <cell r="CG1172"/>
          <cell r="CH1172"/>
          <cell r="CI1172"/>
          <cell r="CJ1172"/>
          <cell r="CK1172"/>
          <cell r="CL1172"/>
          <cell r="CM1172"/>
          <cell r="CN1172"/>
          <cell r="CO1172"/>
          <cell r="CP1172"/>
          <cell r="CQ1172"/>
          <cell r="CR1172"/>
          <cell r="CS1172"/>
          <cell r="CT1172"/>
          <cell r="CU1172"/>
          <cell r="CV1172"/>
          <cell r="CW1172"/>
        </row>
        <row r="1173">
          <cell r="B1173">
            <v>2653</v>
          </cell>
          <cell r="C1173">
            <v>1169</v>
          </cell>
          <cell r="D1173"/>
          <cell r="E1173"/>
          <cell r="F1173"/>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Q1173"/>
          <cell r="R1173"/>
          <cell r="S1173" t="str">
            <v>แขวงเชียงใหม่</v>
          </cell>
          <cell r="T1173" t="str">
            <v>ผบE320</v>
          </cell>
          <cell r="U1173">
            <v>2566</v>
          </cell>
          <cell r="V1173" t="str">
            <v>ผบE3636</v>
          </cell>
          <cell r="W1173">
            <v>2566</v>
          </cell>
          <cell r="X1173"/>
          <cell r="Y1173"/>
          <cell r="Z1173"/>
          <cell r="AA1173">
            <v>23</v>
          </cell>
          <cell r="AB1173">
            <v>5</v>
          </cell>
          <cell r="AC1173">
            <v>2566</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A1173"/>
          <cell r="CB1173"/>
          <cell r="CC1173"/>
          <cell r="CD1173" t="str">
            <v>นายสถาพร อินเป็ง</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P1174"/>
          <cell r="Q1174"/>
          <cell r="R1174"/>
          <cell r="S1174" t="str">
            <v>แขวงเชียงใหม่</v>
          </cell>
          <cell r="T1174" t="str">
            <v>ผบE545</v>
          </cell>
          <cell r="U1174">
            <v>2563</v>
          </cell>
          <cell r="V1174" t="str">
            <v>ผบE1066</v>
          </cell>
          <cell r="W1174">
            <v>2563</v>
          </cell>
          <cell r="X1174">
            <v>21</v>
          </cell>
          <cell r="Y1174">
            <v>9</v>
          </cell>
          <cell r="Z1174">
            <v>2563</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A1174"/>
          <cell r="CB1174"/>
          <cell r="CC1174"/>
          <cell r="CD1174" t="str">
            <v>นายอุทัย ภู่ภักดี</v>
          </cell>
          <cell r="CE1174"/>
          <cell r="CF1174"/>
          <cell r="CG1174"/>
          <cell r="CH1174"/>
          <cell r="CI1174"/>
          <cell r="CJ1174"/>
          <cell r="CK1174"/>
          <cell r="CT1174"/>
          <cell r="CU1174"/>
          <cell r="CV1174"/>
          <cell r="CW1174"/>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O1175"/>
          <cell r="P1175"/>
          <cell r="Q1175"/>
          <cell r="R1175"/>
          <cell r="S1175" t="str">
            <v>จังหวัดเชียงใหม่</v>
          </cell>
          <cell r="T1175" t="str">
            <v>ผบ 1375</v>
          </cell>
          <cell r="U1175">
            <v>2563</v>
          </cell>
          <cell r="V1175" t="str">
            <v>ผบ 2547</v>
          </cell>
          <cell r="W1175">
            <v>2563</v>
          </cell>
          <cell r="X1175"/>
          <cell r="Y1175"/>
          <cell r="Z1175"/>
          <cell r="AA1175">
            <v>19</v>
          </cell>
          <cell r="AB1175">
            <v>10</v>
          </cell>
          <cell r="AC1175">
            <v>2563</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5"/>
          <cell r="CA1175"/>
          <cell r="CB1175"/>
          <cell r="CC1175"/>
          <cell r="CD1175" t="str">
            <v>พ.อ.อ.หรือนายไกรธวัช วิริยะ</v>
          </cell>
          <cell r="CE1175"/>
          <cell r="CF1175"/>
          <cell r="CG1175"/>
          <cell r="CH1175"/>
          <cell r="CI1175"/>
          <cell r="CJ1175"/>
          <cell r="CK1175"/>
          <cell r="CT1175"/>
          <cell r="CU1175"/>
          <cell r="CV1175"/>
          <cell r="CW1175"/>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P1176"/>
          <cell r="Q1176"/>
          <cell r="R1176"/>
          <cell r="S1176" t="str">
            <v>แขวงเชียงใหม่</v>
          </cell>
          <cell r="T1176" t="str">
            <v>ผบE7795</v>
          </cell>
          <cell r="U1176">
            <v>2565</v>
          </cell>
          <cell r="V1176" t="str">
            <v>ผบE809</v>
          </cell>
          <cell r="W1176">
            <v>2566</v>
          </cell>
          <cell r="X1176">
            <v>7</v>
          </cell>
          <cell r="Y1176">
            <v>2</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A1176"/>
          <cell r="CB1176">
            <v>3</v>
          </cell>
          <cell r="CC1176"/>
          <cell r="CD1176"/>
          <cell r="CE1176"/>
          <cell r="CF1176"/>
          <cell r="CG1176"/>
          <cell r="CH1176"/>
          <cell r="CI1176"/>
          <cell r="CJ1176"/>
          <cell r="CK1176"/>
          <cell r="CT1176"/>
          <cell r="CU1176"/>
          <cell r="CV1176"/>
          <cell r="CW1176"/>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Q1177"/>
          <cell r="R1177"/>
          <cell r="S1177" t="str">
            <v>แขวงเชียงดาว</v>
          </cell>
          <cell r="T1177" t="str">
            <v>ผบE871</v>
          </cell>
          <cell r="U1177">
            <v>2566</v>
          </cell>
          <cell r="V1177" t="str">
            <v>ผบE951</v>
          </cell>
          <cell r="W1177">
            <v>2566</v>
          </cell>
          <cell r="X1177">
            <v>4</v>
          </cell>
          <cell r="Y1177">
            <v>8</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U1177"/>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A1177"/>
          <cell r="CB1177"/>
          <cell r="CC1177" t="str">
            <v>ลลิตา</v>
          </cell>
          <cell r="CD1177"/>
          <cell r="CE1177"/>
          <cell r="CF1177"/>
          <cell r="CG1177"/>
          <cell r="CH1177"/>
          <cell r="CI1177"/>
          <cell r="CJ1177"/>
          <cell r="CK1177"/>
          <cell r="CT1177">
            <v>243854</v>
          </cell>
          <cell r="CU1177"/>
          <cell r="CV1177"/>
          <cell r="CW1177"/>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Q1178"/>
          <cell r="R1178"/>
          <cell r="S1178" t="str">
            <v>แขวงเชียงใหม่</v>
          </cell>
          <cell r="T1178" t="str">
            <v>ผบE3554</v>
          </cell>
          <cell r="U1178">
            <v>2565</v>
          </cell>
          <cell r="V1178" t="str">
            <v>ผบE5840</v>
          </cell>
          <cell r="W1178">
            <v>2565</v>
          </cell>
          <cell r="X1178">
            <v>15</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O1179"/>
          <cell r="P1179"/>
          <cell r="Q1179"/>
          <cell r="R1179"/>
          <cell r="S1179" t="str">
            <v>แขวงเชียงใหม่</v>
          </cell>
          <cell r="T1179" t="str">
            <v>ผบE384</v>
          </cell>
          <cell r="U1179">
            <v>2566</v>
          </cell>
          <cell r="V1179" t="str">
            <v>ผบE2276</v>
          </cell>
          <cell r="W1179">
            <v>2566</v>
          </cell>
          <cell r="X1179"/>
          <cell r="Y1179"/>
          <cell r="Z1179"/>
          <cell r="AA1179">
            <v>24</v>
          </cell>
          <cell r="AB1179">
            <v>4</v>
          </cell>
          <cell r="AC1179">
            <v>2566</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cell r="CA1179"/>
          <cell r="CB1179"/>
          <cell r="CC1179"/>
          <cell r="CD1179"/>
          <cell r="CE1179"/>
          <cell r="CF1179"/>
          <cell r="CG1179"/>
          <cell r="CH1179"/>
          <cell r="CI1179"/>
          <cell r="CJ1179"/>
          <cell r="CK1179"/>
          <cell r="CT1179"/>
          <cell r="CU1179"/>
          <cell r="CV1179"/>
          <cell r="CW1179"/>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P1180"/>
          <cell r="Q1180"/>
          <cell r="R1180"/>
          <cell r="S1180" t="str">
            <v>จังหวัดฮอด</v>
          </cell>
          <cell r="T1180" t="str">
            <v>ผบE794</v>
          </cell>
          <cell r="U1180">
            <v>2565</v>
          </cell>
          <cell r="V1180" t="str">
            <v>ผบE957</v>
          </cell>
          <cell r="W1180">
            <v>2565</v>
          </cell>
          <cell r="X1180">
            <v>13</v>
          </cell>
          <cell r="Y1180">
            <v>12</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cell r="CA1180"/>
          <cell r="CB1180"/>
          <cell r="CC1180"/>
          <cell r="CD1180"/>
          <cell r="CE1180"/>
          <cell r="CF1180"/>
          <cell r="CG1180"/>
          <cell r="CH1180"/>
          <cell r="CI1180"/>
          <cell r="CJ1180"/>
          <cell r="CK1180"/>
          <cell r="CT1180"/>
          <cell r="CU1180"/>
          <cell r="CV1180"/>
          <cell r="CW1180"/>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Q1181"/>
          <cell r="R1181"/>
          <cell r="S1181" t="str">
            <v>แขวงเชียงใหม่</v>
          </cell>
          <cell r="T1181" t="str">
            <v>ผบE382</v>
          </cell>
          <cell r="U1181">
            <v>2566</v>
          </cell>
          <cell r="V1181" t="str">
            <v>ผบE2268</v>
          </cell>
          <cell r="W1181">
            <v>2566</v>
          </cell>
          <cell r="X1181">
            <v>24</v>
          </cell>
          <cell r="Y1181">
            <v>4</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U1181"/>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cell r="CA1181"/>
          <cell r="CB1181"/>
          <cell r="CC1181"/>
          <cell r="CD1181"/>
          <cell r="CE1181"/>
          <cell r="CF1181"/>
          <cell r="CG1181"/>
          <cell r="CH1181"/>
          <cell r="CI1181"/>
          <cell r="CJ1181"/>
          <cell r="CK1181"/>
          <cell r="CT1181"/>
          <cell r="CU1181"/>
          <cell r="CV1181"/>
          <cell r="CW1181"/>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O1182"/>
          <cell r="P1182"/>
          <cell r="Q1182"/>
          <cell r="R1182"/>
          <cell r="S1182" t="str">
            <v>แขวงเชียงใหม่</v>
          </cell>
          <cell r="T1182" t="str">
            <v>ผบE1435</v>
          </cell>
          <cell r="U1182">
            <v>2566</v>
          </cell>
          <cell r="V1182" t="str">
            <v>ผบE3290</v>
          </cell>
          <cell r="W1182">
            <v>2566</v>
          </cell>
          <cell r="X1182"/>
          <cell r="Y1182"/>
          <cell r="Z1182"/>
          <cell r="AA1182">
            <v>16</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2"/>
          <cell r="CA1182"/>
          <cell r="CB1182"/>
          <cell r="CC1182"/>
          <cell r="CD1182"/>
          <cell r="CE1182"/>
          <cell r="CF1182"/>
          <cell r="CG1182"/>
          <cell r="CH1182"/>
          <cell r="CI1182"/>
          <cell r="CJ1182"/>
          <cell r="CK1182"/>
          <cell r="CT1182"/>
          <cell r="CU1182"/>
          <cell r="CV1182"/>
          <cell r="CW1182"/>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O1183"/>
          <cell r="P1183"/>
          <cell r="Q1183"/>
          <cell r="R1183"/>
          <cell r="S1183" t="str">
            <v>แขวงเชียงใหม่</v>
          </cell>
          <cell r="T1183" t="str">
            <v>ผบE303</v>
          </cell>
          <cell r="U1183">
            <v>2566</v>
          </cell>
          <cell r="V1183" t="str">
            <v>ผบE3595</v>
          </cell>
          <cell r="W1183">
            <v>2566</v>
          </cell>
          <cell r="X1183">
            <v>23</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Q1184"/>
          <cell r="R1184"/>
          <cell r="S1184" t="str">
            <v>แขวงเชียงใหม่</v>
          </cell>
          <cell r="T1184" t="str">
            <v>ผบE1889</v>
          </cell>
          <cell r="U1184">
            <v>2566</v>
          </cell>
          <cell r="V1184" t="str">
            <v>ผบE3415</v>
          </cell>
          <cell r="W1184">
            <v>2566</v>
          </cell>
          <cell r="X1184"/>
          <cell r="Y1184"/>
          <cell r="Z1184"/>
          <cell r="AA1184">
            <v>19</v>
          </cell>
          <cell r="AB1184">
            <v>5</v>
          </cell>
          <cell r="AC1184">
            <v>2566</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O1185"/>
          <cell r="P1185"/>
          <cell r="Q1185"/>
          <cell r="R1185"/>
          <cell r="S1185" t="str">
            <v>แขวงเชียงใหม่</v>
          </cell>
          <cell r="T1185" t="str">
            <v>ผบE1891</v>
          </cell>
          <cell r="U1185">
            <v>2566</v>
          </cell>
          <cell r="V1185" t="str">
            <v>ผบE3422</v>
          </cell>
          <cell r="W1185">
            <v>2566</v>
          </cell>
          <cell r="X1185">
            <v>19</v>
          </cell>
          <cell r="Y1185">
            <v>5</v>
          </cell>
          <cell r="Z1185">
            <v>2566</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cell r="CA1185"/>
          <cell r="CB1185"/>
          <cell r="CC1185"/>
          <cell r="CD1185"/>
          <cell r="CE1185"/>
          <cell r="CF1185"/>
          <cell r="CG1185"/>
          <cell r="CH1185"/>
          <cell r="CI1185"/>
          <cell r="CJ1185"/>
          <cell r="CK1185"/>
          <cell r="CT1185"/>
          <cell r="CU1185"/>
          <cell r="CV1185"/>
          <cell r="CW1185"/>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ผบE283</v>
          </cell>
          <cell r="U1186">
            <v>2567</v>
          </cell>
          <cell r="V1186" t="str">
            <v>ผบE503</v>
          </cell>
          <cell r="W1186">
            <v>2567</v>
          </cell>
          <cell r="X1186">
            <v>28</v>
          </cell>
          <cell r="Y1186">
            <v>5</v>
          </cell>
          <cell r="Z1186">
            <v>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A1186"/>
          <cell r="CB1186">
            <v>4</v>
          </cell>
          <cell r="CC1186" t="str">
            <v>นุสบา</v>
          </cell>
          <cell r="CD1186"/>
          <cell r="CE1186"/>
          <cell r="CF1186"/>
          <cell r="CG1186"/>
          <cell r="CH1186"/>
          <cell r="CI1186"/>
          <cell r="CJ1186"/>
          <cell r="CK1186"/>
          <cell r="CT1186">
            <v>243884</v>
          </cell>
          <cell r="CU1186"/>
          <cell r="CV1186"/>
          <cell r="CW1186"/>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ผบE279</v>
          </cell>
          <cell r="U1187">
            <v>2567</v>
          </cell>
          <cell r="V1187" t="str">
            <v>ผบE501</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A1187"/>
          <cell r="CB1187">
            <v>6</v>
          </cell>
          <cell r="CC1187" t="str">
            <v>นุสบา</v>
          </cell>
          <cell r="CD1187"/>
          <cell r="CE1187"/>
          <cell r="CF1187"/>
          <cell r="CG1187"/>
          <cell r="CH1187"/>
          <cell r="CI1187"/>
          <cell r="CJ1187"/>
          <cell r="CK1187"/>
          <cell r="CT1187">
            <v>243884</v>
          </cell>
          <cell r="CU1187"/>
          <cell r="CV1187"/>
          <cell r="CW1187"/>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ผบE280</v>
          </cell>
          <cell r="U1188">
            <v>2567</v>
          </cell>
          <cell r="V1188" t="str">
            <v>ผบE508</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A1188"/>
          <cell r="CB1188">
            <v>4</v>
          </cell>
          <cell r="CC1188" t="str">
            <v>นุสบา</v>
          </cell>
          <cell r="CD1188"/>
          <cell r="CE1188"/>
          <cell r="CF1188"/>
          <cell r="CG1188"/>
          <cell r="CH1188"/>
          <cell r="CI1188"/>
          <cell r="CJ1188"/>
          <cell r="CK1188"/>
          <cell r="CT1188">
            <v>243884</v>
          </cell>
          <cell r="CU1188"/>
          <cell r="CV1188"/>
          <cell r="CW1188"/>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ผบE281</v>
          </cell>
          <cell r="U1189">
            <v>2567</v>
          </cell>
          <cell r="V1189" t="str">
            <v>ผบE500</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A1189"/>
          <cell r="CB1189">
            <v>6</v>
          </cell>
          <cell r="CC1189" t="str">
            <v>นุสบา</v>
          </cell>
          <cell r="CD1189"/>
          <cell r="CE1189"/>
          <cell r="CF1189"/>
          <cell r="CG1189"/>
          <cell r="CH1189"/>
          <cell r="CI1189"/>
          <cell r="CJ1189"/>
          <cell r="CK1189"/>
          <cell r="CT1189">
            <v>243884</v>
          </cell>
          <cell r="CU1189"/>
          <cell r="CV1189"/>
          <cell r="CW1189"/>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ผบE282</v>
          </cell>
          <cell r="U1190">
            <v>2567</v>
          </cell>
          <cell r="V1190" t="str">
            <v>ผบE504</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A1190"/>
          <cell r="CB1190">
            <v>4</v>
          </cell>
          <cell r="CC1190" t="str">
            <v>นุสบา</v>
          </cell>
          <cell r="CD1190"/>
          <cell r="CE1190"/>
          <cell r="CF1190"/>
          <cell r="CG1190"/>
          <cell r="CH1190"/>
          <cell r="CI1190"/>
          <cell r="CJ1190"/>
          <cell r="CK1190"/>
          <cell r="CT1190">
            <v>243884</v>
          </cell>
          <cell r="CU1190"/>
          <cell r="CV1190"/>
          <cell r="CW1190"/>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A1191"/>
          <cell r="CB1191"/>
          <cell r="CC1191" t="str">
            <v>วชิราภรณ์</v>
          </cell>
          <cell r="CD1191"/>
          <cell r="CE1191"/>
          <cell r="CF1191"/>
          <cell r="CG1191"/>
          <cell r="CH1191"/>
          <cell r="CI1191"/>
          <cell r="CJ1191"/>
          <cell r="CK1191"/>
          <cell r="CL1191"/>
          <cell r="CM1191"/>
          <cell r="CN1191"/>
          <cell r="CO1191"/>
          <cell r="CP1191"/>
          <cell r="CQ1191"/>
          <cell r="CR1191"/>
          <cell r="CS1191"/>
          <cell r="CT1191">
            <v>243852</v>
          </cell>
          <cell r="CU1191"/>
          <cell r="CV1191"/>
          <cell r="CW1191"/>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A1193"/>
          <cell r="CB1193"/>
          <cell r="CC1193" t="str">
            <v>วชิราภรณ์</v>
          </cell>
          <cell r="CD1193"/>
          <cell r="CE1193"/>
          <cell r="CF1193"/>
          <cell r="CG1193"/>
          <cell r="CH1193"/>
          <cell r="CI1193"/>
          <cell r="CJ1193"/>
          <cell r="CK1193"/>
          <cell r="CT1193">
            <v>243852</v>
          </cell>
          <cell r="CU1193"/>
          <cell r="CV1193"/>
          <cell r="CW1193"/>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2678</v>
          </cell>
          <cell r="C1195">
            <v>1192</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P1196"/>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t="str">
            <v>ผบE1681</v>
          </cell>
          <cell r="W1197">
            <v>2566</v>
          </cell>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A1197"/>
          <cell r="CB1197"/>
          <cell r="CC1197" t="str">
            <v>วชิราภรณ์</v>
          </cell>
          <cell r="CD1197"/>
          <cell r="CE1197"/>
          <cell r="CF1197"/>
          <cell r="CG1197"/>
          <cell r="CH1197"/>
          <cell r="CI1197"/>
          <cell r="CJ1197"/>
          <cell r="CK1197"/>
          <cell r="CT1197">
            <v>243902</v>
          </cell>
          <cell r="CU1197"/>
          <cell r="CV1197"/>
          <cell r="CW1197"/>
        </row>
        <row r="1198">
          <cell r="B1198">
            <v>2683</v>
          </cell>
          <cell r="C1198">
            <v>1195</v>
          </cell>
          <cell r="D1198"/>
          <cell r="E1198"/>
          <cell r="F1198"/>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A1198"/>
          <cell r="CB1198"/>
          <cell r="CC1198" t="str">
            <v>ปฏิยุทธ์</v>
          </cell>
          <cell r="CD1198"/>
          <cell r="CE1198"/>
          <cell r="CF1198"/>
          <cell r="CG1198"/>
          <cell r="CH1198"/>
          <cell r="CI1198"/>
          <cell r="CJ1198"/>
          <cell r="CK1198"/>
          <cell r="CT1198">
            <v>243941</v>
          </cell>
          <cell r="CU1198"/>
          <cell r="CV1198"/>
          <cell r="CW1198"/>
        </row>
        <row r="1199">
          <cell r="B1199">
            <v>2684</v>
          </cell>
          <cell r="C1199">
            <v>1196</v>
          </cell>
          <cell r="D1199"/>
          <cell r="E1199"/>
          <cell r="F1199"/>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Q1199"/>
          <cell r="R1199"/>
          <cell r="S1199" t="str">
            <v>จังหวัดฝาง</v>
          </cell>
          <cell r="T1199" t="str">
            <v>ผบE36</v>
          </cell>
          <cell r="U1199">
            <v>2566</v>
          </cell>
          <cell r="V1199" t="str">
            <v>ผบE382</v>
          </cell>
          <cell r="W1199">
            <v>2566</v>
          </cell>
          <cell r="X1199">
            <v>20</v>
          </cell>
          <cell r="Y1199">
            <v>4</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A1199"/>
          <cell r="CB1199"/>
          <cell r="CC1199" t="str">
            <v>ปฏิยุทธ์</v>
          </cell>
          <cell r="CD1199"/>
          <cell r="CE1199"/>
          <cell r="CF1199"/>
          <cell r="CG1199"/>
          <cell r="CH1199"/>
          <cell r="CI1199"/>
          <cell r="CJ1199"/>
          <cell r="CK1199"/>
          <cell r="CL1199"/>
          <cell r="CM1199"/>
          <cell r="CN1199"/>
          <cell r="CO1199"/>
          <cell r="CP1199"/>
          <cell r="CQ1199"/>
          <cell r="CR1199"/>
          <cell r="CS1199"/>
          <cell r="CT1199"/>
          <cell r="CU1199"/>
          <cell r="CV1199"/>
          <cell r="CW1199"/>
        </row>
        <row r="1200">
          <cell r="B1200">
            <v>2685</v>
          </cell>
          <cell r="C1200">
            <v>1197</v>
          </cell>
          <cell r="D1200"/>
          <cell r="E1200"/>
          <cell r="F1200"/>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Q1200"/>
          <cell r="R1200"/>
          <cell r="S1200" t="str">
            <v>แขวงเชียงใหม่</v>
          </cell>
          <cell r="T1200" t="str">
            <v>ผบE1897</v>
          </cell>
          <cell r="U1200">
            <v>2566</v>
          </cell>
          <cell r="V1200" t="str">
            <v>ผบE3412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A1200"/>
          <cell r="CB1200"/>
          <cell r="CC1200" t="str">
            <v>ปฏิยุทธ์</v>
          </cell>
          <cell r="CD1200"/>
          <cell r="CE1200"/>
          <cell r="CF1200"/>
          <cell r="CG1200"/>
          <cell r="CH1200"/>
          <cell r="CI1200"/>
          <cell r="CJ1200"/>
          <cell r="CK1200"/>
          <cell r="CT1200"/>
          <cell r="CU1200"/>
          <cell r="CV1200"/>
          <cell r="CW1200"/>
        </row>
        <row r="1201">
          <cell r="B1201">
            <v>2686</v>
          </cell>
          <cell r="C1201">
            <v>1198</v>
          </cell>
          <cell r="D1201"/>
          <cell r="E1201"/>
          <cell r="F1201"/>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O1201"/>
          <cell r="P1201" t="str">
            <v>1.บุคคลค้ำประกัน</v>
          </cell>
          <cell r="Q1201"/>
          <cell r="R1201"/>
          <cell r="S1201" t="str">
            <v>แขวงเชียงใหม่</v>
          </cell>
          <cell r="T1201" t="str">
            <v>ผบE1896</v>
          </cell>
          <cell r="U1201">
            <v>2566</v>
          </cell>
          <cell r="V1201" t="str">
            <v>ผบE3372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row>
        <row r="1202">
          <cell r="B1202">
            <v>2687</v>
          </cell>
          <cell r="C1202">
            <v>1199</v>
          </cell>
          <cell r="D1202"/>
          <cell r="E1202"/>
          <cell r="F1202"/>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ผบE1432</v>
          </cell>
          <cell r="U1202">
            <v>2566</v>
          </cell>
          <cell r="V1202" t="str">
            <v xml:space="preserve">  ผบE3295</v>
          </cell>
          <cell r="W1202">
            <v>2566</v>
          </cell>
          <cell r="X1202">
            <v>16</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A1202"/>
          <cell r="CB1202"/>
          <cell r="CC1202" t="str">
            <v>ปฏิยุทธ์</v>
          </cell>
          <cell r="CD1202"/>
          <cell r="CE1202"/>
          <cell r="CF1202"/>
          <cell r="CG1202"/>
          <cell r="CH1202"/>
          <cell r="CI1202"/>
          <cell r="CJ1202"/>
          <cell r="CK1202"/>
          <cell r="CT1202"/>
          <cell r="CU1202"/>
          <cell r="CV1202"/>
          <cell r="CW1202"/>
        </row>
        <row r="1203">
          <cell r="B1203">
            <v>2688</v>
          </cell>
          <cell r="C1203">
            <v>1200</v>
          </cell>
          <cell r="D1203"/>
          <cell r="E1203"/>
          <cell r="F1203"/>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ผบE1890</v>
          </cell>
          <cell r="U1203">
            <v>2566</v>
          </cell>
          <cell r="V1203" t="str">
            <v>ผบE3417</v>
          </cell>
          <cell r="W1203">
            <v>2566</v>
          </cell>
          <cell r="X1203"/>
          <cell r="Y1203"/>
          <cell r="Z1203"/>
          <cell r="AA1203">
            <v>19</v>
          </cell>
          <cell r="AB1203">
            <v>5</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A1203"/>
          <cell r="CB1203"/>
          <cell r="CC1203" t="str">
            <v>ปฏิยุทธ์</v>
          </cell>
          <cell r="CD1203"/>
          <cell r="CE1203"/>
          <cell r="CF1203"/>
          <cell r="CG1203"/>
          <cell r="CH1203"/>
          <cell r="CI1203"/>
          <cell r="CJ1203"/>
          <cell r="CK1203"/>
          <cell r="CT1203"/>
          <cell r="CU1203"/>
          <cell r="CV1203"/>
          <cell r="CW1203"/>
        </row>
        <row r="1204">
          <cell r="B1204">
            <v>2689</v>
          </cell>
          <cell r="C1204">
            <v>1201</v>
          </cell>
          <cell r="D1204"/>
          <cell r="E1204"/>
          <cell r="F1204"/>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จังหวัดฮอด</v>
          </cell>
          <cell r="T1204" t="str">
            <v>ผบE211</v>
          </cell>
          <cell r="U1204">
            <v>2566</v>
          </cell>
          <cell r="V1204" t="str">
            <v>ผบE567</v>
          </cell>
          <cell r="W1204">
            <v>2566</v>
          </cell>
          <cell r="X1204"/>
          <cell r="Y1204"/>
          <cell r="Z1204"/>
          <cell r="AA1204">
            <v>1</v>
          </cell>
          <cell r="AB1204">
            <v>6</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2690</v>
          </cell>
          <cell r="C1205">
            <v>1202</v>
          </cell>
          <cell r="D1205"/>
          <cell r="E1205"/>
          <cell r="F1205"/>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ผบE1888</v>
          </cell>
          <cell r="U1205">
            <v>2566</v>
          </cell>
          <cell r="V1205" t="str">
            <v>ผบE3421</v>
          </cell>
          <cell r="W1205">
            <v>2566</v>
          </cell>
          <cell r="X1205">
            <v>19</v>
          </cell>
          <cell r="Y1205">
            <v>5</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A1205"/>
          <cell r="CB1205"/>
          <cell r="CC1205" t="str">
            <v>ปฏิยุทธ์</v>
          </cell>
          <cell r="CD1205"/>
          <cell r="CE1205"/>
          <cell r="CF1205"/>
          <cell r="CG1205"/>
          <cell r="CH1205"/>
          <cell r="CI1205"/>
          <cell r="CJ1205"/>
          <cell r="CK1205"/>
          <cell r="CT1205"/>
          <cell r="CU1205"/>
          <cell r="CV1205"/>
          <cell r="CW1205"/>
        </row>
        <row r="1206">
          <cell r="B1206">
            <v>2691</v>
          </cell>
          <cell r="C1206">
            <v>1203</v>
          </cell>
          <cell r="D1206"/>
          <cell r="E1206"/>
          <cell r="F1206"/>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ผบE322</v>
          </cell>
          <cell r="U1206">
            <v>2566</v>
          </cell>
          <cell r="V1206" t="str">
            <v>ผบE2297</v>
          </cell>
          <cell r="W1206">
            <v>2566</v>
          </cell>
          <cell r="X1206">
            <v>24</v>
          </cell>
          <cell r="Y1206">
            <v>4</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A1206"/>
          <cell r="CB1206"/>
          <cell r="CC1206" t="str">
            <v>ปฏิยุทธ์</v>
          </cell>
          <cell r="CD1206"/>
          <cell r="CE1206"/>
          <cell r="CF1206"/>
          <cell r="CG1206"/>
          <cell r="CH1206"/>
          <cell r="CI1206"/>
          <cell r="CJ1206"/>
          <cell r="CK1206"/>
          <cell r="CT1206"/>
          <cell r="CU1206"/>
          <cell r="CV1206"/>
          <cell r="CW1206"/>
        </row>
        <row r="1207">
          <cell r="B1207">
            <v>2692</v>
          </cell>
          <cell r="C1207">
            <v>1204</v>
          </cell>
          <cell r="D1207"/>
          <cell r="E1207"/>
          <cell r="F1207"/>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จังหวัดลำพูน</v>
          </cell>
          <cell r="T1207" t="str">
            <v>ผบE545</v>
          </cell>
          <cell r="U1207">
            <v>2566</v>
          </cell>
          <cell r="V1207" t="str">
            <v>ผบE1153</v>
          </cell>
          <cell r="W1207">
            <v>2566</v>
          </cell>
          <cell r="X1207">
            <v>1</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2693</v>
          </cell>
          <cell r="C1208">
            <v>1205</v>
          </cell>
          <cell r="D1208"/>
          <cell r="E1208"/>
          <cell r="F1208"/>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แขวงเชียงใหม่</v>
          </cell>
          <cell r="T1208" t="str">
            <v>ผบE1892</v>
          </cell>
          <cell r="U1208">
            <v>2566</v>
          </cell>
          <cell r="V1208" t="str">
            <v>ผบE3420</v>
          </cell>
          <cell r="W1208">
            <v>2566</v>
          </cell>
          <cell r="X1208">
            <v>19</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A1208"/>
          <cell r="CB1208"/>
          <cell r="CC1208" t="str">
            <v>ปฏิยุทธ์</v>
          </cell>
          <cell r="CD1208"/>
          <cell r="CE1208"/>
          <cell r="CF1208"/>
          <cell r="CG1208"/>
          <cell r="CH1208"/>
          <cell r="CI1208"/>
          <cell r="CJ1208"/>
          <cell r="CK1208"/>
          <cell r="CT1208"/>
          <cell r="CU1208"/>
          <cell r="CV1208"/>
          <cell r="CW1208"/>
        </row>
        <row r="1209">
          <cell r="B1209">
            <v>2694</v>
          </cell>
          <cell r="C1209">
            <v>1206</v>
          </cell>
          <cell r="D1209"/>
          <cell r="E1209"/>
          <cell r="F1209"/>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Q1209"/>
          <cell r="R1209"/>
          <cell r="S1209" t="str">
            <v>จังหวัดฮอด</v>
          </cell>
          <cell r="T1209" t="str">
            <v>ผบE428</v>
          </cell>
          <cell r="U1209">
            <v>2565</v>
          </cell>
          <cell r="V1209" t="str">
            <v>ผบE553</v>
          </cell>
          <cell r="W1209">
            <v>2565</v>
          </cell>
          <cell r="X1209">
            <v>27</v>
          </cell>
          <cell r="Y1209">
            <v>7</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2695</v>
          </cell>
          <cell r="C1210">
            <v>1207</v>
          </cell>
          <cell r="D1210"/>
          <cell r="E1210"/>
          <cell r="F1210"/>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O1210"/>
          <cell r="P1210" t="str">
            <v>1.บุคคลค้ำประกัน</v>
          </cell>
          <cell r="Q1210"/>
          <cell r="R1210"/>
          <cell r="S1210" t="str">
            <v>จังหวัดฮอด</v>
          </cell>
          <cell r="T1210" t="str">
            <v>ผบE209</v>
          </cell>
          <cell r="U1210">
            <v>2566</v>
          </cell>
          <cell r="V1210" t="str">
            <v>ผบE419</v>
          </cell>
          <cell r="W1210">
            <v>2566</v>
          </cell>
          <cell r="X1210">
            <v>8</v>
          </cell>
          <cell r="Y1210">
            <v>5</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A1210"/>
          <cell r="CB1210"/>
          <cell r="CC1210" t="str">
            <v>ปฏิยุทธ์</v>
          </cell>
          <cell r="CD1210"/>
          <cell r="CE1210"/>
          <cell r="CF1210"/>
          <cell r="CG1210"/>
          <cell r="CH1210"/>
          <cell r="CI1210"/>
          <cell r="CJ1210"/>
          <cell r="CK1210"/>
          <cell r="CT1210"/>
          <cell r="CU1210"/>
          <cell r="CV1210"/>
          <cell r="CW1210"/>
        </row>
        <row r="1211">
          <cell r="B1211">
            <v>2696</v>
          </cell>
          <cell r="C1211">
            <v>1208</v>
          </cell>
          <cell r="D1211"/>
          <cell r="E1211"/>
          <cell r="F1211"/>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Q1211"/>
          <cell r="R1211"/>
          <cell r="S1211" t="str">
            <v>จังหวัดฮอด</v>
          </cell>
          <cell r="T1211" t="str">
            <v>ผบE714</v>
          </cell>
          <cell r="U1211">
            <v>2566</v>
          </cell>
          <cell r="V1211" t="str">
            <v>ผบE912</v>
          </cell>
          <cell r="W1211">
            <v>2566</v>
          </cell>
          <cell r="X1211">
            <v>26</v>
          </cell>
          <cell r="Y1211">
            <v>7</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2697</v>
          </cell>
          <cell r="C1212">
            <v>1209</v>
          </cell>
          <cell r="D1212"/>
          <cell r="E1212"/>
          <cell r="F1212"/>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O1212"/>
          <cell r="P1212" t="str">
            <v>1.บุคคลค้ำประกัน</v>
          </cell>
          <cell r="Q1212"/>
          <cell r="R1212"/>
          <cell r="S1212" t="str">
            <v>จังหวัดฮอด</v>
          </cell>
          <cell r="T1212" t="str">
            <v>ผบE431</v>
          </cell>
          <cell r="U1212">
            <v>2565</v>
          </cell>
          <cell r="V1212" t="str">
            <v>ผบE541</v>
          </cell>
          <cell r="W1212">
            <v>2565</v>
          </cell>
          <cell r="X1212">
            <v>27</v>
          </cell>
          <cell r="Y1212">
            <v>7</v>
          </cell>
          <cell r="Z1212">
            <v>2565</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A1212"/>
          <cell r="CB1212"/>
          <cell r="CC1212" t="str">
            <v>ปฏิยุทธ์</v>
          </cell>
          <cell r="CD1212"/>
          <cell r="CE1212"/>
          <cell r="CF1212"/>
          <cell r="CG1212"/>
          <cell r="CH1212"/>
          <cell r="CI1212"/>
          <cell r="CJ1212"/>
          <cell r="CK1212"/>
          <cell r="CT1212"/>
          <cell r="CU1212"/>
          <cell r="CV1212"/>
          <cell r="CW1212"/>
        </row>
        <row r="1213">
          <cell r="B1213">
            <v>2698</v>
          </cell>
          <cell r="C1213">
            <v>1210</v>
          </cell>
          <cell r="D1213"/>
          <cell r="E1213"/>
          <cell r="F1213"/>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ผบE1180</v>
          </cell>
          <cell r="U1213">
            <v>2566</v>
          </cell>
          <cell r="V1213" t="str">
            <v>ผบE1337</v>
          </cell>
          <cell r="W1213">
            <v>2566</v>
          </cell>
          <cell r="X1213">
            <v>31</v>
          </cell>
          <cell r="Y1213" t="str">
            <v>ตุลาคม</v>
          </cell>
          <cell r="Z1213">
            <v>2566</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A1213"/>
          <cell r="CB1213">
            <v>5</v>
          </cell>
          <cell r="CC1213" t="str">
            <v>นุสบา</v>
          </cell>
          <cell r="CD1213"/>
          <cell r="CE1213"/>
          <cell r="CF1213"/>
          <cell r="CG1213"/>
          <cell r="CH1213"/>
          <cell r="CI1213"/>
          <cell r="CJ1213"/>
          <cell r="CK1213"/>
          <cell r="CT1213">
            <v>243936</v>
          </cell>
          <cell r="CU1213"/>
          <cell r="CV1213"/>
          <cell r="CW1213"/>
        </row>
        <row r="1214">
          <cell r="B1214">
            <v>2699</v>
          </cell>
          <cell r="C1214">
            <v>1211</v>
          </cell>
          <cell r="D1214"/>
          <cell r="E1214"/>
          <cell r="F1214"/>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ผบE1181</v>
          </cell>
          <cell r="U1214">
            <v>2566</v>
          </cell>
          <cell r="V1214" t="str">
            <v>ผบE1338</v>
          </cell>
          <cell r="W1214">
            <v>2566</v>
          </cell>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A1214"/>
          <cell r="CB1214">
            <v>1</v>
          </cell>
          <cell r="CC1214" t="str">
            <v>นุสบา</v>
          </cell>
          <cell r="CD1214"/>
          <cell r="CE1214"/>
          <cell r="CF1214"/>
          <cell r="CG1214"/>
          <cell r="CH1214"/>
          <cell r="CI1214"/>
          <cell r="CJ1214"/>
          <cell r="CK1214"/>
          <cell r="CT1214">
            <v>243936</v>
          </cell>
          <cell r="CU1214"/>
          <cell r="CV1214"/>
          <cell r="CW1214"/>
        </row>
        <row r="1215">
          <cell r="B1215">
            <v>2700</v>
          </cell>
          <cell r="C1215">
            <v>1212</v>
          </cell>
          <cell r="D1215"/>
          <cell r="E1215"/>
          <cell r="F1215"/>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Q1215"/>
          <cell r="R1215"/>
          <cell r="S1215" t="str">
            <v>แขวงเชียงใหม่</v>
          </cell>
          <cell r="T1215" t="str">
            <v>ผบE3643</v>
          </cell>
          <cell r="U1215">
            <v>2565</v>
          </cell>
          <cell r="V1215" t="str">
            <v>ผบE7107</v>
          </cell>
          <cell r="W1215">
            <v>2565</v>
          </cell>
          <cell r="X1215">
            <v>4</v>
          </cell>
          <cell r="Y1215">
            <v>10</v>
          </cell>
          <cell r="Z1215">
            <v>2565</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A1215"/>
          <cell r="CB1215">
            <v>4</v>
          </cell>
          <cell r="CC1215" t="str">
            <v>นุสบา</v>
          </cell>
          <cell r="CD1215"/>
          <cell r="CE1215"/>
          <cell r="CF1215"/>
          <cell r="CG1215"/>
          <cell r="CH1215"/>
          <cell r="CI1215"/>
          <cell r="CJ1215"/>
          <cell r="CK1215"/>
          <cell r="CT1215">
            <v>243936</v>
          </cell>
          <cell r="CU1215"/>
          <cell r="CV1215"/>
          <cell r="CW1215"/>
        </row>
        <row r="1216">
          <cell r="B1216">
            <v>2701</v>
          </cell>
          <cell r="C1216">
            <v>1213</v>
          </cell>
          <cell r="D1216"/>
          <cell r="E1216"/>
          <cell r="F1216"/>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Q1216"/>
          <cell r="R1216"/>
          <cell r="S1216" t="str">
            <v>แขวงเชียงใหม่</v>
          </cell>
          <cell r="T1216" t="str">
            <v>ผบE59</v>
          </cell>
          <cell r="U1216">
            <v>2566</v>
          </cell>
          <cell r="V1216" t="str">
            <v>ผบE2403</v>
          </cell>
          <cell r="W1216">
            <v>2566</v>
          </cell>
          <cell r="X1216">
            <v>25</v>
          </cell>
          <cell r="Y1216">
            <v>4</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A1216"/>
          <cell r="CB1216">
            <v>5</v>
          </cell>
          <cell r="CC1216" t="str">
            <v>นุสบา</v>
          </cell>
          <cell r="CD1216"/>
          <cell r="CE1216"/>
          <cell r="CF1216"/>
          <cell r="CG1216"/>
          <cell r="CH1216"/>
          <cell r="CI1216"/>
          <cell r="CJ1216"/>
          <cell r="CK1216"/>
          <cell r="CT1216">
            <v>243936</v>
          </cell>
          <cell r="CU1216"/>
          <cell r="CV1216"/>
          <cell r="CW1216"/>
        </row>
        <row r="1217">
          <cell r="B1217">
            <v>2702</v>
          </cell>
          <cell r="C1217">
            <v>1214</v>
          </cell>
          <cell r="D1217"/>
          <cell r="E1217"/>
          <cell r="F1217"/>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Q1217"/>
          <cell r="R1217"/>
          <cell r="S1217" t="str">
            <v>แขวงเชียงใหม่</v>
          </cell>
          <cell r="T1217" t="str">
            <v>ผบ574</v>
          </cell>
          <cell r="U1217">
            <v>2566</v>
          </cell>
          <cell r="V1217" t="str">
            <v>ผบ882</v>
          </cell>
          <cell r="W1217">
            <v>2566</v>
          </cell>
          <cell r="X1217">
            <v>8</v>
          </cell>
          <cell r="Y1217">
            <v>8</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A1217"/>
          <cell r="CB1217">
            <v>4</v>
          </cell>
          <cell r="CC1217" t="str">
            <v>นุสบา</v>
          </cell>
          <cell r="CD1217"/>
          <cell r="CE1217"/>
          <cell r="CF1217"/>
          <cell r="CG1217"/>
          <cell r="CH1217"/>
          <cell r="CI1217"/>
          <cell r="CJ1217"/>
          <cell r="CK1217"/>
          <cell r="CT1217">
            <v>243936</v>
          </cell>
          <cell r="CU1217"/>
          <cell r="CV1217"/>
          <cell r="CW1217"/>
        </row>
        <row r="1218">
          <cell r="B1218">
            <v>2703</v>
          </cell>
          <cell r="C1218">
            <v>1215</v>
          </cell>
          <cell r="D1218"/>
          <cell r="E1218"/>
          <cell r="F1218"/>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T1218">
            <v>243941</v>
          </cell>
          <cell r="CU1218"/>
          <cell r="CV1218"/>
          <cell r="CW1218"/>
        </row>
        <row r="1219">
          <cell r="B1219">
            <v>2704</v>
          </cell>
          <cell r="C1219">
            <v>1216</v>
          </cell>
          <cell r="D1219"/>
          <cell r="E1219"/>
          <cell r="F1219"/>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2706</v>
          </cell>
          <cell r="C1220">
            <v>1217</v>
          </cell>
          <cell r="D1220"/>
          <cell r="E1220"/>
          <cell r="F1220"/>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2707</v>
          </cell>
          <cell r="C1221">
            <v>1218</v>
          </cell>
          <cell r="D1221"/>
          <cell r="E1221"/>
          <cell r="F1221"/>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2710</v>
          </cell>
          <cell r="C1224">
            <v>1221</v>
          </cell>
          <cell r="D1224"/>
          <cell r="E1224"/>
          <cell r="F1224"/>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2711</v>
          </cell>
          <cell r="C1225">
            <v>1222</v>
          </cell>
          <cell r="D1225"/>
          <cell r="E1225"/>
          <cell r="F1225"/>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2712</v>
          </cell>
          <cell r="C1226">
            <v>1223</v>
          </cell>
          <cell r="D1226"/>
          <cell r="E1226"/>
          <cell r="F1226"/>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P1227"/>
          <cell r="Q1227"/>
          <cell r="R1227"/>
          <cell r="S1227" t="str">
            <v>แขวงเชียงใหม่</v>
          </cell>
          <cell r="T1227" t="str">
            <v>ผบE3221</v>
          </cell>
          <cell r="U1227">
            <v>2567</v>
          </cell>
          <cell r="V1227" t="str">
            <v>ผบE5127</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A1227"/>
          <cell r="CB1227"/>
          <cell r="CC1227" t="str">
            <v>ปฏิยุทธ์</v>
          </cell>
          <cell r="CD1227"/>
          <cell r="CE1227"/>
          <cell r="CF1227"/>
          <cell r="CG1227"/>
          <cell r="CH1227"/>
          <cell r="CI1227"/>
          <cell r="CJ1227"/>
          <cell r="CK1227"/>
          <cell r="CT1227"/>
          <cell r="CU1227"/>
          <cell r="CV1227"/>
          <cell r="CW1227"/>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Q1228"/>
          <cell r="R1228"/>
          <cell r="S1228" t="str">
            <v>แขวงเชียงใหม่</v>
          </cell>
          <cell r="T1228" t="str">
            <v>ผบE3202</v>
          </cell>
          <cell r="U1228">
            <v>2567</v>
          </cell>
          <cell r="V1228" t="str">
            <v>ผบE5130</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P1229"/>
          <cell r="Q1229"/>
          <cell r="R1229"/>
          <cell r="S1229" t="str">
            <v>แขวงเชียงใหม่</v>
          </cell>
          <cell r="T1229" t="str">
            <v>ผบE3204</v>
          </cell>
          <cell r="U1229">
            <v>2567</v>
          </cell>
          <cell r="V1229" t="str">
            <v>ผบE5131</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A1229"/>
          <cell r="CB1229">
            <v>2</v>
          </cell>
          <cell r="CC1229" t="str">
            <v>นุสบา</v>
          </cell>
          <cell r="CD1229"/>
          <cell r="CE1229"/>
          <cell r="CF1229"/>
          <cell r="CG1229"/>
          <cell r="CH1229"/>
          <cell r="CI1229"/>
          <cell r="CJ1229"/>
          <cell r="CK1229"/>
          <cell r="CT1229">
            <v>243936</v>
          </cell>
          <cell r="CU1229"/>
          <cell r="CV1229"/>
          <cell r="CW1229"/>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Q1230"/>
          <cell r="R1230"/>
          <cell r="S1230" t="str">
            <v>จังหวัดฮอด</v>
          </cell>
          <cell r="T1230" t="str">
            <v>ผบE419</v>
          </cell>
          <cell r="U1230">
            <v>2565</v>
          </cell>
          <cell r="V1230" t="str">
            <v>ผบE545</v>
          </cell>
          <cell r="W1230">
            <v>2565</v>
          </cell>
          <cell r="X1230">
            <v>27</v>
          </cell>
          <cell r="Y1230">
            <v>7</v>
          </cell>
          <cell r="Z1230">
            <v>2565</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A1230"/>
          <cell r="CB1230"/>
          <cell r="CC1230" t="str">
            <v>ปฏิยุทธ์</v>
          </cell>
          <cell r="CD1230"/>
          <cell r="CE1230"/>
          <cell r="CF1230"/>
          <cell r="CG1230"/>
          <cell r="CH1230"/>
          <cell r="CI1230"/>
          <cell r="CJ1230"/>
          <cell r="CK1230"/>
          <cell r="CT1230"/>
          <cell r="CU1230"/>
          <cell r="CV1230"/>
          <cell r="CW1230"/>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Q1231"/>
          <cell r="R1231"/>
          <cell r="S1231" t="str">
            <v>จังหวัดฮอด</v>
          </cell>
          <cell r="T1231" t="str">
            <v>ผบE436</v>
          </cell>
          <cell r="U1231">
            <v>2565</v>
          </cell>
          <cell r="V1231" t="str">
            <v>ผบE555</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A1231"/>
          <cell r="CB1231"/>
          <cell r="CC1231" t="str">
            <v>ปฏิยุทธ์</v>
          </cell>
          <cell r="CD1231"/>
          <cell r="CE1231"/>
          <cell r="CF1231"/>
          <cell r="CG1231"/>
          <cell r="CH1231"/>
          <cell r="CI1231"/>
          <cell r="CJ1231"/>
          <cell r="CK1231"/>
          <cell r="CT1231"/>
          <cell r="CU1231"/>
          <cell r="CV1231"/>
          <cell r="CW1231"/>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Q1232"/>
          <cell r="R1232"/>
          <cell r="S1232" t="str">
            <v>จังหวัดฮอด</v>
          </cell>
          <cell r="T1232" t="str">
            <v>ผบE435</v>
          </cell>
          <cell r="U1232">
            <v>2565</v>
          </cell>
          <cell r="V1232" t="str">
            <v>ผบE554</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ผบE286</v>
          </cell>
          <cell r="U1233">
            <v>2567</v>
          </cell>
          <cell r="V1233" t="str">
            <v>ผบE509</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ผบE278</v>
          </cell>
          <cell r="U1234">
            <v>2567</v>
          </cell>
          <cell r="V1234" t="str">
            <v>ผบE506</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4"/>
          <cell r="CA1234"/>
          <cell r="CB1234"/>
          <cell r="CC1234"/>
          <cell r="CD1234"/>
          <cell r="CE1234"/>
          <cell r="CF1234"/>
          <cell r="CG1234"/>
          <cell r="CH1234"/>
          <cell r="CI1234"/>
          <cell r="CJ1234"/>
          <cell r="CK1234"/>
          <cell r="CT1234"/>
          <cell r="CU1234"/>
          <cell r="CV1234"/>
          <cell r="CW1234"/>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ผบE284</v>
          </cell>
          <cell r="U1235">
            <v>2567</v>
          </cell>
          <cell r="V1235" t="str">
            <v>ผบE507</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A1235"/>
          <cell r="CB1235"/>
          <cell r="CC1235" t="str">
            <v>ปฏิยุทธ์</v>
          </cell>
          <cell r="CD1235"/>
          <cell r="CE1235"/>
          <cell r="CF1235"/>
          <cell r="CG1235"/>
          <cell r="CH1235"/>
          <cell r="CI1235"/>
          <cell r="CJ1235"/>
          <cell r="CK1235"/>
          <cell r="CT1235"/>
          <cell r="CU1235"/>
          <cell r="CV1235"/>
          <cell r="CW1235"/>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A1236"/>
          <cell r="CB1236"/>
          <cell r="CC1236" t="str">
            <v>ปฏิยุทธ์</v>
          </cell>
          <cell r="CD1236"/>
          <cell r="CE1236"/>
          <cell r="CF1236"/>
          <cell r="CG1236"/>
          <cell r="CH1236"/>
          <cell r="CI1236"/>
          <cell r="CJ1236"/>
          <cell r="CK1236"/>
          <cell r="CL1236"/>
          <cell r="CM1236"/>
          <cell r="CN1236"/>
          <cell r="CO1236"/>
          <cell r="CP1236"/>
          <cell r="CQ1236"/>
          <cell r="CR1236"/>
          <cell r="CS1236"/>
          <cell r="CT1236">
            <v>243941</v>
          </cell>
          <cell r="CU1236"/>
          <cell r="CV1236"/>
          <cell r="CW1236"/>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K1237"/>
          <cell r="L1237" t="str">
            <v>เชียงใหม่</v>
          </cell>
          <cell r="M1237" t="str">
            <v>เชียงใหม่</v>
          </cell>
          <cell r="N1237">
            <v>8</v>
          </cell>
          <cell r="O1237" t="str">
            <v>ธนาคารประชาชน</v>
          </cell>
          <cell r="P1237"/>
          <cell r="Q1237"/>
          <cell r="R1237"/>
          <cell r="S1237" t="str">
            <v>จังหวัดฮอด</v>
          </cell>
          <cell r="T1237" t="str">
            <v>ผบE47</v>
          </cell>
          <cell r="U1237">
            <v>2566</v>
          </cell>
          <cell r="V1237" t="str">
            <v>ผบE308</v>
          </cell>
          <cell r="W1237">
            <v>2566</v>
          </cell>
          <cell r="X1237"/>
          <cell r="Y1237"/>
          <cell r="Z1237"/>
          <cell r="AA1237">
            <v>18</v>
          </cell>
          <cell r="AB1237">
            <v>4</v>
          </cell>
          <cell r="AC1237">
            <v>2566</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A1237"/>
          <cell r="CB1237"/>
          <cell r="CC1237" t="str">
            <v>วชิราภรณ์</v>
          </cell>
          <cell r="CD1237"/>
          <cell r="CE1237"/>
          <cell r="CF1237"/>
          <cell r="CG1237"/>
          <cell r="CH1237"/>
          <cell r="CI1237"/>
          <cell r="CJ1237"/>
          <cell r="CK1237"/>
          <cell r="CT1237">
            <v>243902</v>
          </cell>
          <cell r="CU1237"/>
          <cell r="CV1237"/>
          <cell r="CW1237"/>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K1238"/>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P1238"/>
          <cell r="Q1238"/>
          <cell r="R1238"/>
          <cell r="S1238" t="str">
            <v>แขวงเชียงใหม่</v>
          </cell>
          <cell r="T1238" t="str">
            <v>ผบE8961</v>
          </cell>
          <cell r="U1238">
            <v>2566</v>
          </cell>
          <cell r="V1238" t="str">
            <v>ผบE11110</v>
          </cell>
          <cell r="W1238">
            <v>2566</v>
          </cell>
          <cell r="X1238">
            <v>14</v>
          </cell>
          <cell r="Y1238">
            <v>11</v>
          </cell>
          <cell r="Z1238">
            <v>2566</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Q1239"/>
          <cell r="R1239"/>
          <cell r="S1239" t="str">
            <v>จังหวัดฝาง</v>
          </cell>
          <cell r="T1239" t="str">
            <v>ผบE361</v>
          </cell>
          <cell r="U1239">
            <v>2559</v>
          </cell>
          <cell r="V1239" t="str">
            <v>ผบE483</v>
          </cell>
          <cell r="W1239">
            <v>2559</v>
          </cell>
          <cell r="X1239"/>
          <cell r="Y1239"/>
          <cell r="Z1239"/>
          <cell r="AA1239">
            <v>11</v>
          </cell>
          <cell r="AB1239">
            <v>7</v>
          </cell>
          <cell r="AC1239">
            <v>2559</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A1239"/>
          <cell r="CB1239">
            <v>7</v>
          </cell>
          <cell r="CC1239" t="str">
            <v>นุสบา</v>
          </cell>
          <cell r="CD1239"/>
          <cell r="CE1239"/>
          <cell r="CF1239"/>
          <cell r="CG1239"/>
          <cell r="CH1239"/>
          <cell r="CI1239"/>
          <cell r="CJ1239"/>
          <cell r="CK1239"/>
          <cell r="CT1239">
            <v>243936</v>
          </cell>
          <cell r="CU1239"/>
          <cell r="CV1239"/>
          <cell r="CW1239"/>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K1240"/>
          <cell r="L1240" t="str">
            <v>บิ๊กซี หางดง</v>
          </cell>
          <cell r="M1240" t="str">
            <v>เชียงใหม่ 3</v>
          </cell>
          <cell r="N1240">
            <v>8</v>
          </cell>
          <cell r="O1240"/>
          <cell r="P1240"/>
          <cell r="Q1240"/>
          <cell r="R1240"/>
          <cell r="S1240" t="str">
            <v>แขวงเชียงใหม่</v>
          </cell>
          <cell r="T1240" t="str">
            <v>ผบE3208</v>
          </cell>
          <cell r="U1240">
            <v>2567</v>
          </cell>
          <cell r="V1240" t="str">
            <v>ผบE5124</v>
          </cell>
          <cell r="W1240">
            <v>2567</v>
          </cell>
          <cell r="X1240"/>
          <cell r="Y1240"/>
          <cell r="Z1240"/>
          <cell r="AA1240">
            <v>10</v>
          </cell>
          <cell r="AB1240">
            <v>6</v>
          </cell>
          <cell r="AC1240">
            <v>2567</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A1240"/>
          <cell r="CB1240"/>
          <cell r="CC1240" t="str">
            <v>ปฏิยุทธ์</v>
          </cell>
          <cell r="CD1240"/>
          <cell r="CE1240"/>
          <cell r="CF1240"/>
          <cell r="CG1240"/>
          <cell r="CH1240"/>
          <cell r="CI1240"/>
          <cell r="CJ1240"/>
          <cell r="CK1240"/>
          <cell r="CL1240"/>
          <cell r="CM1240"/>
          <cell r="CN1240"/>
          <cell r="CO1240"/>
          <cell r="CP1240"/>
          <cell r="CQ1240"/>
          <cell r="CR1240"/>
          <cell r="CS1240"/>
          <cell r="CT1240"/>
          <cell r="CU1240"/>
          <cell r="CV1240"/>
          <cell r="CW1240"/>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ผบ.2453</v>
          </cell>
          <cell r="U1241">
            <v>2559</v>
          </cell>
          <cell r="V1241" t="str">
            <v>ผบ.3740</v>
          </cell>
          <cell r="W1241">
            <v>2559</v>
          </cell>
          <cell r="X1241"/>
          <cell r="Y1241"/>
          <cell r="Z1241"/>
          <cell r="AA1241">
            <v>31</v>
          </cell>
          <cell r="AB1241">
            <v>7</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A1241"/>
          <cell r="CB1241"/>
          <cell r="CC1241" t="str">
            <v>วชิราภรณ์</v>
          </cell>
          <cell r="CD1241"/>
          <cell r="CE1241"/>
          <cell r="CF1241"/>
          <cell r="CG1241"/>
          <cell r="CH1241"/>
          <cell r="CI1241"/>
          <cell r="CJ1241"/>
          <cell r="CK1241"/>
          <cell r="CT1241">
            <v>243902</v>
          </cell>
          <cell r="CU1241">
            <v>244061</v>
          </cell>
          <cell r="CV1241"/>
          <cell r="CW1241"/>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ผบ.2028</v>
          </cell>
          <cell r="U1242">
            <v>2560</v>
          </cell>
          <cell r="V1242" t="str">
            <v>ผบ.9243</v>
          </cell>
          <cell r="W1242">
            <v>2560</v>
          </cell>
          <cell r="X1242"/>
          <cell r="Y1242"/>
          <cell r="Z1242"/>
          <cell r="AA1242">
            <v>27</v>
          </cell>
          <cell r="AB1242">
            <v>9</v>
          </cell>
          <cell r="AC1242">
            <v>2560</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ผบ.6795</v>
          </cell>
          <cell r="U1243">
            <v>2563</v>
          </cell>
          <cell r="V1243" t="str">
            <v>ผบ.2551</v>
          </cell>
          <cell r="W1243">
            <v>2564</v>
          </cell>
          <cell r="X1243">
            <v>15</v>
          </cell>
          <cell r="Y1243">
            <v>11</v>
          </cell>
          <cell r="Z1243">
            <v>2564</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ผบ.183</v>
          </cell>
          <cell r="U1244">
            <v>2559</v>
          </cell>
          <cell r="V1244" t="str">
            <v>ผบ.2291</v>
          </cell>
          <cell r="W1244">
            <v>2559</v>
          </cell>
          <cell r="X1244">
            <v>19</v>
          </cell>
          <cell r="Y1244">
            <v>4</v>
          </cell>
          <cell r="Z1244">
            <v>2559</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A1244"/>
          <cell r="CB1244"/>
          <cell r="CC1244" t="str">
            <v>วชิราภรณ์</v>
          </cell>
          <cell r="CD1244"/>
          <cell r="CE1244"/>
          <cell r="CF1244"/>
          <cell r="CG1244"/>
          <cell r="CH1244"/>
          <cell r="CI1244"/>
          <cell r="CJ1244"/>
          <cell r="CK1244"/>
          <cell r="CT1244">
            <v>243902</v>
          </cell>
          <cell r="CU1244"/>
          <cell r="CV1244"/>
          <cell r="CW1244"/>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ผบ.11278</v>
          </cell>
          <cell r="U1245">
            <v>2559</v>
          </cell>
          <cell r="V1245" t="str">
            <v>ผบ.89</v>
          </cell>
          <cell r="W1245">
            <v>2560</v>
          </cell>
          <cell r="X1245">
            <v>17</v>
          </cell>
          <cell r="Y1245">
            <v>1</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ผบ.2576</v>
          </cell>
          <cell r="U1246">
            <v>2560</v>
          </cell>
          <cell r="V1246" t="str">
            <v>ผบ.4114</v>
          </cell>
          <cell r="W1246">
            <v>2560</v>
          </cell>
          <cell r="X1246">
            <v>4</v>
          </cell>
          <cell r="Y1246">
            <v>7</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ผบ.14769</v>
          </cell>
          <cell r="U1247">
            <v>2562</v>
          </cell>
          <cell r="V1247" t="str">
            <v>ผบ.2889</v>
          </cell>
          <cell r="W1247">
            <v>2563</v>
          </cell>
          <cell r="X1247"/>
          <cell r="Y1247"/>
          <cell r="Z1247"/>
          <cell r="AA1247">
            <v>25</v>
          </cell>
          <cell r="AB1247">
            <v>2</v>
          </cell>
          <cell r="AC1247">
            <v>2563</v>
          </cell>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Q1248"/>
          <cell r="R1248"/>
          <cell r="S1248" t="str">
            <v>จังหวัดลำพูน</v>
          </cell>
          <cell r="T1248" t="str">
            <v>ผบ.1248</v>
          </cell>
          <cell r="U1248">
            <v>2563</v>
          </cell>
          <cell r="V1248" t="str">
            <v>ผบ.1915</v>
          </cell>
          <cell r="W1248">
            <v>2563</v>
          </cell>
          <cell r="X1248">
            <v>17</v>
          </cell>
          <cell r="Y1248">
            <v>8</v>
          </cell>
          <cell r="Z1248">
            <v>2563</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T1249"/>
          <cell r="CU1249"/>
          <cell r="CV1249"/>
          <cell r="CW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T1250"/>
          <cell r="CU1250"/>
          <cell r="CV1250"/>
          <cell r="CW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T1251"/>
          <cell r="CU1251"/>
          <cell r="CV1251"/>
          <cell r="CW1251"/>
        </row>
        <row r="1252">
          <cell r="B1252">
            <v>2742</v>
          </cell>
          <cell r="C1252">
            <v>1882</v>
          </cell>
          <cell r="D1252"/>
          <cell r="E1252"/>
          <cell r="F1252"/>
          <cell r="G1252">
            <v>800098194239</v>
          </cell>
          <cell r="H1252" t="str">
            <v>นางสาว</v>
          </cell>
          <cell r="I1252" t="str">
            <v>สุภาภรณ์</v>
          </cell>
          <cell r="J1252" t="str">
            <v>พันหาญ</v>
          </cell>
          <cell r="K1252"/>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X1252"/>
          <cell r="Y1252"/>
          <cell r="Z1252"/>
          <cell r="AA1252">
            <v>28</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A1252"/>
          <cell r="CB1252"/>
          <cell r="CC1252" t="str">
            <v>วชิราภรณ์</v>
          </cell>
          <cell r="CD1252"/>
          <cell r="CE1252"/>
          <cell r="CF1252"/>
          <cell r="CG1252"/>
          <cell r="CH1252"/>
          <cell r="CI1252"/>
          <cell r="CJ1252"/>
          <cell r="CK1252"/>
          <cell r="CT1252">
            <v>243910</v>
          </cell>
          <cell r="CU1252">
            <v>244061</v>
          </cell>
          <cell r="CV1252"/>
          <cell r="CW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T1253"/>
          <cell r="CU1253"/>
          <cell r="CV1253"/>
          <cell r="CW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T1255"/>
          <cell r="CU1255"/>
          <cell r="CV1255"/>
          <cell r="CW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T1258">
            <v>243936</v>
          </cell>
          <cell r="CU1258"/>
          <cell r="CV1258"/>
          <cell r="CW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T1259"/>
          <cell r="CU1259"/>
          <cell r="CV1259"/>
          <cell r="CW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T1261"/>
          <cell r="CU1261"/>
          <cell r="CV1261"/>
          <cell r="CW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T1262"/>
          <cell r="CU1262"/>
          <cell r="CV1262"/>
          <cell r="CW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T1267"/>
          <cell r="CU1267"/>
          <cell r="CV1267"/>
          <cell r="CW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T1268"/>
          <cell r="CU1268"/>
          <cell r="CV1268"/>
          <cell r="CW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D1270"/>
          <cell r="CE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B1271"/>
          <cell r="CC1271" t="str">
            <v>ปฏิยุทธ์</v>
          </cell>
          <cell r="CD1271"/>
          <cell r="CE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D1272"/>
          <cell r="CE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D1273"/>
          <cell r="CE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D1274"/>
          <cell r="CE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B1275"/>
          <cell r="CC1275" t="str">
            <v>ปฏิยุทธ์</v>
          </cell>
          <cell r="CD1275"/>
          <cell r="CE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B1276"/>
          <cell r="CC1276" t="str">
            <v>ปฏิยุทธ์</v>
          </cell>
          <cell r="CD1276"/>
          <cell r="CE1276"/>
          <cell r="CF1276"/>
          <cell r="CK1276"/>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D1277"/>
          <cell r="CE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B1278"/>
          <cell r="CC1278" t="str">
            <v>ปฏิยุทธ์</v>
          </cell>
          <cell r="CD1278"/>
          <cell r="CE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D1279"/>
          <cell r="CE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D1280"/>
          <cell r="CE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B1281"/>
          <cell r="CC1281" t="str">
            <v>ปฏิยุทธ์</v>
          </cell>
          <cell r="CD1281"/>
          <cell r="CE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B1282"/>
          <cell r="CC1282" t="str">
            <v>ปฏิยุทธ์</v>
          </cell>
          <cell r="CD1282"/>
          <cell r="CE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B1283"/>
          <cell r="CC1283" t="str">
            <v>ปฏิยุทธ์</v>
          </cell>
          <cell r="CD1283"/>
          <cell r="CE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D1284"/>
          <cell r="CE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D1285"/>
          <cell r="CE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B1286"/>
          <cell r="CC1286" t="str">
            <v>ปฏิยุทธ์</v>
          </cell>
          <cell r="CD1286"/>
          <cell r="CE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D1287"/>
          <cell r="CE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B1288"/>
          <cell r="CC1288" t="str">
            <v>ปฏิยุทธ์</v>
          </cell>
          <cell r="CD1288"/>
          <cell r="CE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v>55082.94</v>
          </cell>
          <cell r="R1289">
            <v>11617.16</v>
          </cell>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D1289"/>
          <cell r="CE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B1290"/>
          <cell r="CC1290" t="str">
            <v>ปฏิยุทธ์</v>
          </cell>
          <cell r="CD1290"/>
          <cell r="CE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T1291"/>
          <cell r="CU1291"/>
          <cell r="CV1291"/>
          <cell r="CW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D1292"/>
          <cell r="CE1292"/>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cell r="CA1293"/>
          <cell r="CB1293"/>
          <cell r="CC1293"/>
          <cell r="CD1293"/>
          <cell r="CE1293"/>
          <cell r="CF1293"/>
          <cell r="CG1293"/>
          <cell r="CH1293"/>
          <cell r="CI1293"/>
          <cell r="CJ1293"/>
          <cell r="CK1293"/>
          <cell r="CL1293"/>
          <cell r="CM1293"/>
          <cell r="CN1293"/>
          <cell r="CO1293"/>
          <cell r="CP1293"/>
          <cell r="CQ1293"/>
          <cell r="CR1293"/>
          <cell r="CS1293"/>
          <cell r="CT1293"/>
          <cell r="CU1293"/>
          <cell r="CV1293"/>
          <cell r="CW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v>244029</v>
          </cell>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v>244029</v>
          </cell>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v>244039</v>
          </cell>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v>244029</v>
          </cell>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v>244029</v>
          </cell>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v>244029</v>
          </cell>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cell r="CU1315"/>
          <cell r="CV1315">
            <v>244039</v>
          </cell>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v>244029</v>
          </cell>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t="str">
            <v>ปฏิยุทธ์</v>
          </cell>
          <cell r="CE1324"/>
          <cell r="CF1324"/>
          <cell r="CG1324"/>
          <cell r="CH1324"/>
          <cell r="CI1324"/>
          <cell r="CJ1324"/>
          <cell r="CK1324"/>
          <cell r="CL1324"/>
          <cell r="CM1324"/>
          <cell r="CN1324"/>
          <cell r="CO1324"/>
          <cell r="CP1324"/>
          <cell r="CQ1324"/>
          <cell r="CR1324"/>
          <cell r="CS1324"/>
          <cell r="CT1324">
            <v>244031</v>
          </cell>
          <cell r="CU1324">
            <v>244127</v>
          </cell>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v>244036</v>
          </cell>
          <cell r="CU1326">
            <v>244127</v>
          </cell>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v>244029</v>
          </cell>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cell r="CU1334"/>
          <cell r="CV1334">
            <v>244039</v>
          </cell>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T1338"/>
          <cell r="CU1338"/>
          <cell r="CV1338"/>
          <cell r="CW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A1339"/>
          <cell r="CB1339">
            <v>2</v>
          </cell>
          <cell r="CC1339" t="str">
            <v>นุสบา</v>
          </cell>
          <cell r="CD1339"/>
          <cell r="CE1339"/>
          <cell r="CF1339"/>
          <cell r="CG1339"/>
          <cell r="CH1339"/>
          <cell r="CI1339"/>
          <cell r="CJ1339"/>
          <cell r="CK1339"/>
          <cell r="CT1339"/>
          <cell r="CU1339">
            <v>244127</v>
          </cell>
          <cell r="CV1339"/>
          <cell r="CW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A1340"/>
          <cell r="CB1340">
            <v>3</v>
          </cell>
          <cell r="CC1340" t="str">
            <v>นุสบา</v>
          </cell>
          <cell r="CD1340"/>
          <cell r="CE1340"/>
          <cell r="CF1340"/>
          <cell r="CG1340"/>
          <cell r="CH1340"/>
          <cell r="CI1340"/>
          <cell r="CJ1340"/>
          <cell r="CK1340"/>
          <cell r="CT1340"/>
          <cell r="CU1340">
            <v>244127</v>
          </cell>
          <cell r="CV1340"/>
          <cell r="CW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A1341"/>
          <cell r="CB1341"/>
          <cell r="CC1341" t="str">
            <v>ปฏิยุทธ์</v>
          </cell>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B1343"/>
          <cell r="CC1343" t="str">
            <v>ปฏิยุทธ์</v>
          </cell>
          <cell r="CD1343"/>
          <cell r="CE1343"/>
          <cell r="CF1343"/>
          <cell r="CK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A1344"/>
          <cell r="CB1344"/>
          <cell r="CC1344" t="str">
            <v>ปฏิยุทธ์</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X1345"/>
          <cell r="Y1345"/>
          <cell r="Z1345"/>
          <cell r="AA1345">
            <v>8</v>
          </cell>
          <cell r="AB1345">
            <v>3</v>
          </cell>
          <cell r="AC1345">
            <v>2564</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A1345"/>
          <cell r="CB1345">
            <v>4</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X1346"/>
          <cell r="Y1346"/>
          <cell r="Z1346"/>
          <cell r="AA1346">
            <v>22</v>
          </cell>
          <cell r="AB1346">
            <v>9</v>
          </cell>
          <cell r="AC1346">
            <v>2563</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A1346"/>
          <cell r="CB1346">
            <v>3</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X1347"/>
          <cell r="Y1347"/>
          <cell r="Z1347"/>
          <cell r="AA1347">
            <v>7</v>
          </cell>
          <cell r="AB1347">
            <v>11</v>
          </cell>
          <cell r="AC1347">
            <v>2559</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A1347"/>
          <cell r="CB1347">
            <v>4</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X1349"/>
          <cell r="Y1349"/>
          <cell r="Z1349"/>
          <cell r="AA1349">
            <v>23</v>
          </cell>
          <cell r="AB1349">
            <v>6</v>
          </cell>
          <cell r="AC1349">
            <v>2562</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X1351"/>
          <cell r="Y1351"/>
          <cell r="Z1351"/>
          <cell r="AA1351">
            <v>8</v>
          </cell>
          <cell r="AB1351">
            <v>9</v>
          </cell>
          <cell r="AC1351">
            <v>2558</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X1352"/>
          <cell r="Y1352"/>
          <cell r="Z1352"/>
          <cell r="AA1352">
            <v>2</v>
          </cell>
          <cell r="AB1352">
            <v>6</v>
          </cell>
          <cell r="AC1352">
            <v>2563</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X1354"/>
          <cell r="Y1354"/>
          <cell r="Z1354"/>
          <cell r="AA1354">
            <v>21</v>
          </cell>
          <cell r="AB1354">
            <v>9</v>
          </cell>
          <cell r="AC1354">
            <v>2559</v>
          </cell>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X1356"/>
          <cell r="Y1356"/>
          <cell r="Z1356"/>
          <cell r="AA1356">
            <v>2</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V1356"/>
          <cell r="BW1356"/>
          <cell r="BX1356" t="str">
            <v>3-5711-00512-68-3</v>
          </cell>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X1357"/>
          <cell r="Y1357"/>
          <cell r="Z1357"/>
          <cell r="AA1357">
            <v>15</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Q1359"/>
          <cell r="R1359"/>
          <cell r="S1359" t="str">
            <v>แขวงเชียงใหม่</v>
          </cell>
          <cell r="T1359" t="str">
            <v>ผบE10349</v>
          </cell>
          <cell r="U1359">
            <v>2567</v>
          </cell>
          <cell r="V1359" t="str">
            <v>ผบE547</v>
          </cell>
          <cell r="W1359">
            <v>2568</v>
          </cell>
          <cell r="X1359">
            <v>20</v>
          </cell>
          <cell r="Y1359">
            <v>1</v>
          </cell>
          <cell r="Z1359">
            <v>2568</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X1360"/>
          <cell r="Y1360"/>
          <cell r="Z1360"/>
          <cell r="AA1360">
            <v>9</v>
          </cell>
          <cell r="AB1360">
            <v>7</v>
          </cell>
          <cell r="AC1360">
            <v>2567</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A1360"/>
          <cell r="CB1360"/>
          <cell r="CC1360" t="str">
            <v>ปฏิยุทธ์</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A1364"/>
          <cell r="CB1364">
            <v>4</v>
          </cell>
          <cell r="CC1364" t="str">
            <v>นุสบา</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X1365"/>
          <cell r="Y1365"/>
          <cell r="Z1365"/>
          <cell r="AA1365">
            <v>20</v>
          </cell>
          <cell r="AB1365">
            <v>8</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A1365"/>
          <cell r="CB1365"/>
          <cell r="CC1365" t="str">
            <v>ปฏิยุทธ์</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X1366"/>
          <cell r="Y1366"/>
          <cell r="Z1366"/>
          <cell r="AA1366">
            <v>11</v>
          </cell>
          <cell r="AB1366">
            <v>12</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X1367"/>
          <cell r="Y1367"/>
          <cell r="Z1367"/>
          <cell r="AA1367">
            <v>27</v>
          </cell>
          <cell r="AB1367">
            <v>1</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X1368"/>
          <cell r="Y1368"/>
          <cell r="Z1368"/>
          <cell r="AA1368">
            <v>26</v>
          </cell>
          <cell r="AB1368">
            <v>2</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X1369"/>
          <cell r="Y1369"/>
          <cell r="Z1369"/>
          <cell r="AA1369">
            <v>13</v>
          </cell>
          <cell r="AB1369">
            <v>8</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X1370"/>
          <cell r="Y1370"/>
          <cell r="Z1370"/>
          <cell r="AA1370">
            <v>16</v>
          </cell>
          <cell r="AB1370">
            <v>12</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X1371"/>
          <cell r="Y1371"/>
          <cell r="Z1371"/>
          <cell r="AA1371">
            <v>13</v>
          </cell>
          <cell r="AB1371">
            <v>1</v>
          </cell>
          <cell r="AC1371">
            <v>2568</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X1373"/>
          <cell r="Y1373"/>
          <cell r="Z1373"/>
          <cell r="AA1373">
            <v>26</v>
          </cell>
          <cell r="AB1373">
            <v>11</v>
          </cell>
          <cell r="AC1373">
            <v>2567</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X1374"/>
          <cell r="Y1374"/>
          <cell r="Z1374"/>
          <cell r="AA1374">
            <v>13</v>
          </cell>
          <cell r="AB1374">
            <v>1</v>
          </cell>
          <cell r="AC1374">
            <v>2568</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X1375"/>
          <cell r="Y1375"/>
          <cell r="Z1375"/>
          <cell r="AA1375">
            <v>16</v>
          </cell>
          <cell r="AB1375">
            <v>12</v>
          </cell>
          <cell r="AC1375">
            <v>2567</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X1376"/>
          <cell r="Y1376"/>
          <cell r="Z1376"/>
          <cell r="AA1376">
            <v>13</v>
          </cell>
          <cell r="AB1376">
            <v>1</v>
          </cell>
          <cell r="AC1376">
            <v>2568</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X1381"/>
          <cell r="Y1381"/>
          <cell r="Z1381"/>
          <cell r="AA1381">
            <v>23</v>
          </cell>
          <cell r="AB1381">
            <v>5</v>
          </cell>
          <cell r="AC1381">
            <v>2566</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X1382"/>
          <cell r="Y1382"/>
          <cell r="Z1382"/>
          <cell r="AA1382">
            <v>13</v>
          </cell>
          <cell r="AB1382">
            <v>1</v>
          </cell>
          <cell r="AC1382">
            <v>2568</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29/4/2568//รายงานผลสืบ 3/7/2568</v>
          </cell>
          <cell r="BC1382"/>
          <cell r="BD1382"/>
          <cell r="BE1382"/>
          <cell r="BF1382"/>
          <cell r="BG1382"/>
          <cell r="BH1382"/>
          <cell r="BI1382"/>
          <cell r="BJ1382"/>
          <cell r="BK1382"/>
          <cell r="BL1382"/>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A1382"/>
          <cell r="CB1382">
            <v>4</v>
          </cell>
          <cell r="CC1382" t="str">
            <v>นุสบา</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P1383"/>
          <cell r="Q1383">
            <v>599985.97</v>
          </cell>
          <cell r="R1383">
            <v>95999.55</v>
          </cell>
          <cell r="S1383" t="str">
            <v>จังหวัดเชียงใหม่</v>
          </cell>
          <cell r="T1383" t="str">
            <v>ผบ1253</v>
          </cell>
          <cell r="U1383">
            <v>2563</v>
          </cell>
          <cell r="V1383" t="str">
            <v>ผบ2165</v>
          </cell>
          <cell r="W1383">
            <v>2563</v>
          </cell>
          <cell r="X1383"/>
          <cell r="Y1383"/>
          <cell r="Z1383"/>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B1383"/>
          <cell r="CC1383" t="str">
            <v>ปฏิยุทธ์</v>
          </cell>
          <cell r="CD1383"/>
          <cell r="CE1383"/>
          <cell r="CF1383"/>
          <cell r="CK1383"/>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cell r="BW1384"/>
          <cell r="BX1384"/>
          <cell r="BY1384"/>
          <cell r="BZ1384"/>
          <cell r="CB1384"/>
          <cell r="CC1384"/>
          <cell r="CD1384"/>
          <cell r="CE1384"/>
          <cell r="CF1384"/>
          <cell r="CK1384"/>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X1385"/>
          <cell r="Y1385"/>
          <cell r="Z1385"/>
          <cell r="AA1385">
            <v>30</v>
          </cell>
          <cell r="AB1385">
            <v>1</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A1385"/>
          <cell r="CB1385">
            <v>2</v>
          </cell>
          <cell r="CC1385" t="str">
            <v>นุสบา</v>
          </cell>
          <cell r="CD1385"/>
          <cell r="CE1385"/>
          <cell r="CF1385"/>
          <cell r="CG1385"/>
          <cell r="CH1385"/>
          <cell r="CI1385"/>
          <cell r="CJ1385"/>
          <cell r="CK1385"/>
          <cell r="CL1385"/>
          <cell r="CM1385"/>
          <cell r="CN1385"/>
          <cell r="CO1385"/>
          <cell r="CP1385"/>
          <cell r="CQ1385"/>
          <cell r="CR1385"/>
          <cell r="CS1385"/>
          <cell r="CT1385"/>
          <cell r="CU1385"/>
          <cell r="CV1385"/>
          <cell r="CW1385"/>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X1386"/>
          <cell r="Y1386"/>
          <cell r="Z1386"/>
          <cell r="AA1386">
            <v>30</v>
          </cell>
          <cell r="AB1386">
            <v>1</v>
          </cell>
          <cell r="AC1386">
            <v>2568</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cell r="CU1386"/>
          <cell r="CV1386"/>
          <cell r="CW1386"/>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A1387"/>
          <cell r="CB1387">
            <v>4</v>
          </cell>
          <cell r="CC1387" t="str">
            <v>นุสบา</v>
          </cell>
          <cell r="CD1387"/>
          <cell r="CE1387"/>
          <cell r="CF1387"/>
          <cell r="CG1387"/>
          <cell r="CH1387"/>
          <cell r="CI1387"/>
          <cell r="CJ1387"/>
          <cell r="CK1387"/>
          <cell r="CL1387"/>
          <cell r="CM1387"/>
          <cell r="CN1387"/>
          <cell r="CO1387"/>
          <cell r="CP1387"/>
          <cell r="CQ1387"/>
          <cell r="CR1387"/>
          <cell r="CS1387"/>
          <cell r="CT1387"/>
          <cell r="CU1387"/>
          <cell r="CV1387"/>
          <cell r="CW1387"/>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A1388"/>
          <cell r="CB1388">
            <v>2</v>
          </cell>
          <cell r="CC1388" t="str">
            <v>นุสบา</v>
          </cell>
          <cell r="CD1388"/>
          <cell r="CE1388"/>
          <cell r="CF1388"/>
          <cell r="CG1388"/>
          <cell r="CH1388"/>
          <cell r="CI1388"/>
          <cell r="CJ1388"/>
          <cell r="CK1388"/>
          <cell r="CL1388"/>
          <cell r="CM1388"/>
          <cell r="CN1388"/>
          <cell r="CO1388"/>
          <cell r="CP1388"/>
          <cell r="CQ1388"/>
          <cell r="CR1388"/>
          <cell r="CS1388"/>
          <cell r="CT1388"/>
          <cell r="CU1388"/>
          <cell r="CV1388"/>
          <cell r="CW1388"/>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X1389"/>
          <cell r="Y1389"/>
          <cell r="Z1389"/>
          <cell r="AA1389">
            <v>28</v>
          </cell>
          <cell r="AB1389">
            <v>4</v>
          </cell>
          <cell r="AC1389">
            <v>2568</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cell r="CU1389"/>
          <cell r="CV1389"/>
          <cell r="CW1389"/>
        </row>
        <row r="1390">
          <cell r="B1390">
            <v>2891</v>
          </cell>
          <cell r="C1390">
            <v>2036</v>
          </cell>
          <cell r="D1390">
            <v>30</v>
          </cell>
          <cell r="E1390">
            <v>5</v>
          </cell>
          <cell r="F1390">
            <v>2568</v>
          </cell>
          <cell r="G1390"/>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O1390"/>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X1390"/>
          <cell r="Y1390"/>
          <cell r="Z1390"/>
          <cell r="AA1390">
            <v>23</v>
          </cell>
          <cell r="AB1390">
            <v>11</v>
          </cell>
          <cell r="AC1390">
            <v>2558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cell r="BW1390"/>
          <cell r="BX1390"/>
          <cell r="BY1390"/>
          <cell r="BZ1390"/>
          <cell r="CA1390"/>
          <cell r="CB1390"/>
          <cell r="CC1390"/>
          <cell r="CD1390"/>
          <cell r="CE1390"/>
          <cell r="CF1390"/>
          <cell r="CG1390"/>
          <cell r="CH1390"/>
          <cell r="CI1390"/>
          <cell r="CJ1390"/>
          <cell r="CK1390"/>
          <cell r="CL1390"/>
          <cell r="CM1390"/>
          <cell r="CN1390"/>
          <cell r="CO1390"/>
          <cell r="CP1390"/>
          <cell r="CQ1390"/>
          <cell r="CR1390"/>
          <cell r="CS1390"/>
          <cell r="CT1390"/>
          <cell r="CU1390"/>
          <cell r="CV1390"/>
          <cell r="CW1390"/>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cell r="BW1391"/>
          <cell r="BX1391"/>
          <cell r="BY1391"/>
          <cell r="BZ1391"/>
          <cell r="CA1391"/>
          <cell r="CB1391"/>
          <cell r="CC1391"/>
          <cell r="CD1391"/>
          <cell r="CE1391"/>
          <cell r="CF1391"/>
          <cell r="CG1391"/>
          <cell r="CH1391"/>
          <cell r="CI1391"/>
          <cell r="CJ1391"/>
          <cell r="CK1391"/>
          <cell r="CL1391"/>
          <cell r="CM1391"/>
          <cell r="CN1391"/>
          <cell r="CO1391"/>
          <cell r="CP1391"/>
          <cell r="CQ1391"/>
          <cell r="CR1391"/>
          <cell r="CS1391"/>
          <cell r="CT1391"/>
          <cell r="CU1391"/>
          <cell r="CV1391"/>
          <cell r="CW1391"/>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cell r="BW1392"/>
          <cell r="BX1392"/>
          <cell r="BY1392"/>
          <cell r="BZ1392"/>
          <cell r="CA1392"/>
          <cell r="CB1392"/>
          <cell r="CC1392"/>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cell r="BW1393"/>
          <cell r="BX1393"/>
          <cell r="BY1393"/>
          <cell r="BZ1393"/>
          <cell r="CA1393"/>
          <cell r="CB1393"/>
          <cell r="CC1393"/>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X1394"/>
          <cell r="Y1394"/>
          <cell r="Z1394"/>
          <cell r="AA1394">
            <v>15</v>
          </cell>
          <cell r="AB1394">
            <v>5</v>
          </cell>
          <cell r="AC1394">
            <v>2566</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cell r="BW1394"/>
          <cell r="BX1394"/>
          <cell r="BY1394"/>
          <cell r="BZ1394"/>
          <cell r="CA1394"/>
          <cell r="CB1394"/>
          <cell r="CC1394"/>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X1395"/>
          <cell r="Y1395"/>
          <cell r="Z1395"/>
          <cell r="AA1395">
            <v>30</v>
          </cell>
          <cell r="AB1395">
            <v>1</v>
          </cell>
          <cell r="AC1395">
            <v>2561</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cell r="BW1395"/>
          <cell r="BX1395"/>
          <cell r="BY1395"/>
          <cell r="BZ1395"/>
          <cell r="CA1395"/>
          <cell r="CB1395"/>
          <cell r="CC1395"/>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V1396"/>
          <cell r="W1396"/>
          <cell r="X1396"/>
          <cell r="Y1396"/>
          <cell r="Z1396"/>
          <cell r="AA1396">
            <v>16</v>
          </cell>
          <cell r="AB1396">
            <v>6</v>
          </cell>
          <cell r="AC1396">
            <v>2568</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cell r="BW1396"/>
          <cell r="BX1396"/>
          <cell r="BY1396"/>
          <cell r="BZ1396"/>
          <cell r="CA1396"/>
          <cell r="CB1396"/>
          <cell r="CC1396"/>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2898</v>
          </cell>
          <cell r="C1397">
            <v>2043</v>
          </cell>
          <cell r="D1397">
            <v>20</v>
          </cell>
          <cell r="E1397">
            <v>5</v>
          </cell>
          <cell r="F1397">
            <v>2568</v>
          </cell>
          <cell r="G1397"/>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O1397"/>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X1397"/>
          <cell r="Y1397"/>
          <cell r="Z1397"/>
          <cell r="AA1397">
            <v>24</v>
          </cell>
          <cell r="AB1397">
            <v>4</v>
          </cell>
          <cell r="AC1397">
            <v>2566</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20/5/2568</v>
          </cell>
          <cell r="BC1397"/>
          <cell r="BD1397"/>
          <cell r="BE1397"/>
          <cell r="BF1397"/>
          <cell r="BG1397"/>
          <cell r="BH1397"/>
          <cell r="BI1397"/>
          <cell r="BJ1397"/>
          <cell r="BK1397"/>
          <cell r="BL1397"/>
          <cell r="BM1397"/>
          <cell r="BN1397"/>
          <cell r="BO1397"/>
          <cell r="BP1397"/>
          <cell r="BQ1397"/>
          <cell r="BR1397"/>
          <cell r="BS1397"/>
          <cell r="BT1397" t="str">
            <v>นางสาวรัชดา ธรรมขัน</v>
          </cell>
          <cell r="BU1397"/>
          <cell r="BV1397"/>
          <cell r="BW1397"/>
          <cell r="BX1397"/>
          <cell r="BY1397"/>
          <cell r="BZ1397"/>
          <cell r="CA1397"/>
          <cell r="CB1397"/>
          <cell r="CC1397"/>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AA1398"/>
          <cell r="AB1398"/>
          <cell r="AC1398"/>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cell r="BW1398"/>
          <cell r="BX1398"/>
          <cell r="BY1398"/>
          <cell r="BZ1398"/>
          <cell r="CA1398"/>
          <cell r="CB1398"/>
          <cell r="CC1398"/>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O1399"/>
          <cell r="P1399"/>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cell r="BV1399"/>
          <cell r="BW1399"/>
          <cell r="BX1399"/>
          <cell r="BY1399"/>
          <cell r="BZ1399"/>
          <cell r="CA1399"/>
          <cell r="CB1399"/>
          <cell r="CC1399"/>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X1400"/>
          <cell r="Y1400"/>
          <cell r="Z1400"/>
          <cell r="AA1400">
            <v>4</v>
          </cell>
          <cell r="AB1400">
            <v>4</v>
          </cell>
          <cell r="AC1400">
            <v>2559</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cell r="BV1400"/>
          <cell r="BW1400"/>
          <cell r="BX1400"/>
          <cell r="BY1400"/>
          <cell r="BZ1400"/>
          <cell r="CA1400"/>
          <cell r="CB1400"/>
          <cell r="CC1400"/>
          <cell r="CD1400"/>
          <cell r="CE1400"/>
          <cell r="CF1400"/>
          <cell r="CG1400"/>
          <cell r="CH1400"/>
          <cell r="CI1400"/>
          <cell r="CJ1400"/>
          <cell r="CK1400"/>
          <cell r="CL1400"/>
          <cell r="CM1400"/>
          <cell r="CN1400"/>
          <cell r="CO1400"/>
          <cell r="CP1400"/>
          <cell r="CQ1400"/>
          <cell r="CR1400"/>
          <cell r="CS1400"/>
          <cell r="CT1400"/>
          <cell r="CU1400"/>
          <cell r="CV1400"/>
          <cell r="CW1400"/>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cell r="BV1401"/>
          <cell r="BW1401"/>
          <cell r="BX1401"/>
          <cell r="BY1401"/>
          <cell r="BZ1401"/>
          <cell r="CA1401"/>
          <cell r="CB1401"/>
          <cell r="CC1401"/>
          <cell r="CD1401"/>
          <cell r="CE1401"/>
          <cell r="CF1401"/>
          <cell r="CG1401"/>
          <cell r="CH1401"/>
          <cell r="CI1401"/>
          <cell r="CJ1401"/>
          <cell r="CK1401"/>
          <cell r="CL1401"/>
          <cell r="CM1401"/>
          <cell r="CN1401"/>
          <cell r="CO1401"/>
          <cell r="CP1401"/>
          <cell r="CQ1401"/>
          <cell r="CR1401"/>
          <cell r="CS1401"/>
          <cell r="CT1401"/>
          <cell r="CU1401"/>
          <cell r="CV1401"/>
          <cell r="CW1401"/>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O1402"/>
          <cell r="P1402"/>
          <cell r="Q1402">
            <v>335037.57</v>
          </cell>
          <cell r="R1402">
            <v>423273.91</v>
          </cell>
          <cell r="S1402" t="str">
            <v>จังหวัดเชียงใหม่</v>
          </cell>
          <cell r="T1402" t="str">
            <v>ผบ2296</v>
          </cell>
          <cell r="U1402">
            <v>2558</v>
          </cell>
          <cell r="V1402"/>
          <cell r="W1402"/>
          <cell r="X1402"/>
          <cell r="Y1402"/>
          <cell r="Z1402"/>
          <cell r="AA1402">
            <v>1</v>
          </cell>
          <cell r="AB1402">
            <v>2</v>
          </cell>
          <cell r="AC1402">
            <v>2559</v>
          </cell>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cell r="BV1402"/>
          <cell r="BW1402"/>
          <cell r="BX1402"/>
          <cell r="BY1402"/>
          <cell r="BZ1402"/>
          <cell r="CA1402"/>
          <cell r="CB1402"/>
          <cell r="CC1402"/>
          <cell r="CD1402"/>
          <cell r="CE1402"/>
          <cell r="CF1402"/>
          <cell r="CG1402"/>
          <cell r="CH1402"/>
          <cell r="CI1402"/>
          <cell r="CJ1402"/>
          <cell r="CK1402"/>
          <cell r="CL1402"/>
          <cell r="CM1402"/>
          <cell r="CN1402"/>
          <cell r="CO1402"/>
          <cell r="CP1402"/>
          <cell r="CQ1402"/>
          <cell r="CR1402"/>
          <cell r="CS1402"/>
          <cell r="CT1402"/>
          <cell r="CU1402"/>
          <cell r="CV1402"/>
          <cell r="CW1402"/>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O1403"/>
          <cell r="P1403"/>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cell r="BV1403"/>
          <cell r="BW1403"/>
          <cell r="BX1403"/>
          <cell r="BY1403"/>
          <cell r="BZ1403"/>
          <cell r="CA1403"/>
          <cell r="CB1403"/>
          <cell r="CC1403"/>
          <cell r="CD1403"/>
          <cell r="CE1403"/>
          <cell r="CF1403"/>
          <cell r="CG1403"/>
          <cell r="CH1403"/>
          <cell r="CI1403"/>
          <cell r="CJ1403"/>
          <cell r="CK1403"/>
          <cell r="CL1403"/>
          <cell r="CM1403"/>
          <cell r="CN1403"/>
          <cell r="CO1403"/>
          <cell r="CP1403"/>
          <cell r="CQ1403"/>
          <cell r="CR1403"/>
          <cell r="CS1403"/>
          <cell r="CT1403"/>
          <cell r="CU1403"/>
          <cell r="CV1403"/>
          <cell r="CW1403"/>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X1404"/>
          <cell r="Y1404"/>
          <cell r="Z1404"/>
          <cell r="AA1404">
            <v>11</v>
          </cell>
          <cell r="AB1404">
            <v>2</v>
          </cell>
          <cell r="AC1404">
            <v>2559</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cell r="BV1404"/>
          <cell r="BW1404"/>
          <cell r="BX1404"/>
          <cell r="BY1404"/>
          <cell r="BZ1404"/>
          <cell r="CA1404"/>
          <cell r="CB1404"/>
          <cell r="CC1404"/>
          <cell r="CD1404"/>
          <cell r="CE1404"/>
          <cell r="CF1404"/>
          <cell r="CG1404"/>
          <cell r="CH1404"/>
          <cell r="CI1404"/>
          <cell r="CJ1404"/>
          <cell r="CK1404"/>
          <cell r="CL1404"/>
          <cell r="CM1404"/>
          <cell r="CN1404"/>
          <cell r="CO1404"/>
          <cell r="CP1404"/>
          <cell r="CQ1404"/>
          <cell r="CR1404"/>
          <cell r="CS1404"/>
          <cell r="CT1404"/>
          <cell r="CU1404"/>
          <cell r="CV1404"/>
          <cell r="CW1404"/>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O1405"/>
          <cell r="P1405"/>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AA1405"/>
          <cell r="AB1405"/>
          <cell r="AC1405"/>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cell r="BV1405"/>
          <cell r="BW1405"/>
          <cell r="BX1405"/>
          <cell r="BY1405"/>
          <cell r="BZ1405"/>
          <cell r="CA1405"/>
          <cell r="CB1405"/>
          <cell r="CC1405"/>
          <cell r="CD1405"/>
          <cell r="CE1405"/>
          <cell r="CF1405"/>
          <cell r="CG1405"/>
          <cell r="CH1405"/>
          <cell r="CI1405"/>
          <cell r="CJ1405"/>
          <cell r="CK1405"/>
          <cell r="CL1405"/>
          <cell r="CM1405"/>
          <cell r="CN1405"/>
          <cell r="CO1405"/>
          <cell r="CP1405"/>
          <cell r="CQ1405"/>
          <cell r="CR1405"/>
          <cell r="CS1405"/>
          <cell r="CT1405"/>
          <cell r="CU1405"/>
          <cell r="CV1405"/>
          <cell r="CW1405"/>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X1406"/>
          <cell r="Y1406"/>
          <cell r="Z1406"/>
          <cell r="AA1406">
            <v>19</v>
          </cell>
          <cell r="AB1406">
            <v>2</v>
          </cell>
          <cell r="AC1406">
            <v>2559</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cell r="BV1406"/>
          <cell r="BW1406"/>
          <cell r="BX1406"/>
          <cell r="BY1406"/>
          <cell r="BZ1406"/>
          <cell r="CA1406"/>
          <cell r="CB1406"/>
          <cell r="CC1406"/>
          <cell r="CD1406"/>
          <cell r="CE1406"/>
          <cell r="CF1406"/>
          <cell r="CG1406"/>
          <cell r="CH1406"/>
          <cell r="CI1406"/>
          <cell r="CJ1406"/>
          <cell r="CK1406"/>
          <cell r="CL1406"/>
          <cell r="CM1406"/>
          <cell r="CN1406"/>
          <cell r="CO1406"/>
          <cell r="CP1406"/>
          <cell r="CQ1406"/>
          <cell r="CR1406"/>
          <cell r="CS1406"/>
          <cell r="CT1406"/>
          <cell r="CU1406"/>
          <cell r="CV1406"/>
          <cell r="CW1406"/>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V1407"/>
          <cell r="W1407"/>
          <cell r="X1407"/>
          <cell r="Y1407"/>
          <cell r="Z1407"/>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cell r="BV1407"/>
          <cell r="BW1407"/>
          <cell r="BX1407"/>
          <cell r="BY1407"/>
          <cell r="BZ1407"/>
          <cell r="CA1407"/>
          <cell r="CB1407"/>
          <cell r="CC1407"/>
          <cell r="CD1407"/>
          <cell r="CE1407"/>
          <cell r="CF1407"/>
          <cell r="CG1407"/>
          <cell r="CH1407"/>
          <cell r="CI1407"/>
          <cell r="CJ1407"/>
          <cell r="CK1407"/>
          <cell r="CL1407"/>
          <cell r="CM1407"/>
          <cell r="CN1407"/>
          <cell r="CO1407"/>
          <cell r="CP1407"/>
          <cell r="CQ1407"/>
          <cell r="CR1407"/>
          <cell r="CS1407"/>
          <cell r="CT1407"/>
          <cell r="CU1407"/>
          <cell r="CV1407"/>
          <cell r="CW1407"/>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O1408"/>
          <cell r="P1408"/>
          <cell r="Q1408">
            <v>278729.45</v>
          </cell>
          <cell r="R1408">
            <v>326947.58</v>
          </cell>
          <cell r="S1408" t="str">
            <v>จังหวัดฝาง</v>
          </cell>
          <cell r="T1408" t="str">
            <v>ผบ34</v>
          </cell>
          <cell r="U1408">
            <v>2559</v>
          </cell>
          <cell r="V1408" t="str">
            <v>ผบ120</v>
          </cell>
          <cell r="W1408">
            <v>2559</v>
          </cell>
          <cell r="X1408"/>
          <cell r="Y1408"/>
          <cell r="Z1408"/>
          <cell r="AA1408">
            <v>8</v>
          </cell>
          <cell r="AB1408">
            <v>3</v>
          </cell>
          <cell r="AC1408">
            <v>2559</v>
          </cell>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cell r="BV1408"/>
          <cell r="BW1408"/>
          <cell r="BX1408"/>
          <cell r="BY1408"/>
          <cell r="BZ1408"/>
          <cell r="CA1408"/>
          <cell r="CB1408"/>
          <cell r="CC1408"/>
          <cell r="CD1408"/>
          <cell r="CE1408"/>
          <cell r="CF1408"/>
          <cell r="CG1408"/>
          <cell r="CH1408"/>
          <cell r="CI1408"/>
          <cell r="CJ1408"/>
          <cell r="CK1408"/>
          <cell r="CL1408"/>
          <cell r="CM1408"/>
          <cell r="CN1408"/>
          <cell r="CO1408"/>
          <cell r="CP1408"/>
          <cell r="CQ1408"/>
          <cell r="CR1408"/>
          <cell r="CS1408"/>
          <cell r="CT1408"/>
          <cell r="CU1408"/>
          <cell r="CV1408"/>
          <cell r="CW1408"/>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O1409"/>
          <cell r="P1409"/>
          <cell r="Q1409">
            <v>29166</v>
          </cell>
          <cell r="R1409">
            <v>33534.9</v>
          </cell>
          <cell r="S1409" t="str">
            <v>แขวงเชียงใหม่</v>
          </cell>
          <cell r="T1409" t="str">
            <v>ผบ9474</v>
          </cell>
          <cell r="U1409">
            <v>2558</v>
          </cell>
          <cell r="V1409" t="str">
            <v>ผบ404</v>
          </cell>
          <cell r="W1409">
            <v>2559</v>
          </cell>
          <cell r="X1409"/>
          <cell r="Y1409"/>
          <cell r="Z1409"/>
          <cell r="AA1409">
            <v>28</v>
          </cell>
          <cell r="AB1409">
            <v>1</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cell r="BV1409"/>
          <cell r="BW1409"/>
          <cell r="BX1409"/>
          <cell r="BY1409"/>
          <cell r="BZ1409"/>
          <cell r="CA1409"/>
          <cell r="CB1409"/>
          <cell r="CC1409"/>
          <cell r="CD1409"/>
          <cell r="CE1409"/>
          <cell r="CF1409"/>
          <cell r="CG1409"/>
          <cell r="CH1409"/>
          <cell r="CI1409"/>
          <cell r="CJ1409"/>
          <cell r="CK1409"/>
          <cell r="CL1409"/>
          <cell r="CM1409"/>
          <cell r="CN1409"/>
          <cell r="CO1409"/>
          <cell r="CP1409"/>
          <cell r="CQ1409"/>
          <cell r="CR1409"/>
          <cell r="CS1409"/>
          <cell r="CT1409"/>
          <cell r="CU1409"/>
          <cell r="CV1409"/>
          <cell r="CW1409"/>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O1410"/>
          <cell r="P1410"/>
          <cell r="Q1410">
            <v>285898.19</v>
          </cell>
          <cell r="R1410">
            <v>308899.8</v>
          </cell>
          <cell r="S1410" t="str">
            <v>จังหวัดฝาง</v>
          </cell>
          <cell r="T1410" t="str">
            <v>ผบ37</v>
          </cell>
          <cell r="U1410">
            <v>2559</v>
          </cell>
          <cell r="V1410" t="str">
            <v>ผบ121</v>
          </cell>
          <cell r="W1410">
            <v>2559</v>
          </cell>
          <cell r="X1410"/>
          <cell r="Y1410"/>
          <cell r="Z1410"/>
          <cell r="AA1410">
            <v>8</v>
          </cell>
          <cell r="AB1410">
            <v>3</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cell r="BV1410"/>
          <cell r="BW1410"/>
          <cell r="BX1410"/>
          <cell r="BY1410"/>
          <cell r="BZ1410"/>
          <cell r="CA1410"/>
          <cell r="CB1410"/>
          <cell r="CC1410"/>
          <cell r="CD1410"/>
          <cell r="CE1410"/>
          <cell r="CF1410"/>
          <cell r="CG1410"/>
          <cell r="CH1410"/>
          <cell r="CI1410"/>
          <cell r="CJ1410"/>
          <cell r="CK1410"/>
          <cell r="CL1410"/>
          <cell r="CM1410"/>
          <cell r="CN1410"/>
          <cell r="CO1410"/>
          <cell r="CP1410"/>
          <cell r="CQ1410"/>
          <cell r="CR1410"/>
          <cell r="CS1410"/>
          <cell r="CT1410"/>
          <cell r="CU1410"/>
          <cell r="CV1410"/>
          <cell r="CW1410"/>
        </row>
        <row r="1411">
          <cell r="B1411">
            <v>2913</v>
          </cell>
          <cell r="C1411">
            <v>2058</v>
          </cell>
          <cell r="D1411">
            <v>20</v>
          </cell>
          <cell r="E1411">
            <v>5</v>
          </cell>
          <cell r="F1411">
            <v>2568</v>
          </cell>
          <cell r="G1411"/>
          <cell r="H1411" t="str">
            <v>นาง</v>
          </cell>
          <cell r="I1411" t="str">
            <v>สมพร</v>
          </cell>
          <cell r="J1411" t="str">
            <v>พงษ์ภมร</v>
          </cell>
          <cell r="K1411" t="str">
            <v>3-5099-00871-99-5</v>
          </cell>
          <cell r="L1411" t="str">
            <v>หางดง</v>
          </cell>
          <cell r="M1411" t="str">
            <v>เชียงใหม่ 3</v>
          </cell>
          <cell r="N1411">
            <v>8</v>
          </cell>
          <cell r="O1411"/>
          <cell r="P1411"/>
          <cell r="Q1411">
            <v>53332.82</v>
          </cell>
          <cell r="R1411">
            <v>4087.61</v>
          </cell>
          <cell r="S1411" t="str">
            <v>แขวงเชียงใหม่</v>
          </cell>
          <cell r="T1411" t="str">
            <v>ผบ7929</v>
          </cell>
          <cell r="U1411">
            <v>2560</v>
          </cell>
          <cell r="V1411" t="str">
            <v>ผบ8474</v>
          </cell>
          <cell r="W1411">
            <v>2560</v>
          </cell>
          <cell r="X1411"/>
          <cell r="Y1411"/>
          <cell r="Z1411"/>
          <cell r="AA1411">
            <v>12</v>
          </cell>
          <cell r="AB1411">
            <v>9</v>
          </cell>
          <cell r="AC1411">
            <v>2560</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cell r="BV1411"/>
          <cell r="BW1411"/>
          <cell r="BX1411"/>
          <cell r="BY1411"/>
          <cell r="BZ1411"/>
          <cell r="CA1411"/>
          <cell r="CB1411"/>
          <cell r="CC1411"/>
          <cell r="CD1411"/>
          <cell r="CE1411"/>
          <cell r="CF1411"/>
          <cell r="CG1411"/>
          <cell r="CH1411"/>
          <cell r="CI1411"/>
          <cell r="CJ1411"/>
          <cell r="CK1411"/>
          <cell r="CL1411"/>
          <cell r="CM1411"/>
          <cell r="CN1411"/>
          <cell r="CO1411"/>
          <cell r="CP1411"/>
          <cell r="CQ1411"/>
          <cell r="CR1411"/>
          <cell r="CS1411"/>
          <cell r="CT1411"/>
          <cell r="CU1411"/>
          <cell r="CV1411"/>
          <cell r="CW1411"/>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X1412"/>
          <cell r="Y1412"/>
          <cell r="Z1412"/>
          <cell r="AA1412">
            <v>19</v>
          </cell>
          <cell r="AB1412">
            <v>12</v>
          </cell>
          <cell r="AC1412">
            <v>2565</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cell r="BV1412"/>
          <cell r="BW1412"/>
          <cell r="BX1412"/>
          <cell r="BY1412"/>
          <cell r="BZ1412"/>
          <cell r="CA1412"/>
          <cell r="CB1412"/>
          <cell r="CC1412"/>
          <cell r="CD1412"/>
          <cell r="CE1412"/>
          <cell r="CF1412"/>
          <cell r="CG1412"/>
          <cell r="CH1412"/>
          <cell r="CI1412"/>
          <cell r="CJ1412"/>
          <cell r="CK1412"/>
          <cell r="CL1412"/>
          <cell r="CM1412"/>
          <cell r="CN1412"/>
          <cell r="CO1412"/>
          <cell r="CP1412"/>
          <cell r="CQ1412"/>
          <cell r="CR1412"/>
          <cell r="CS1412"/>
          <cell r="CT1412"/>
          <cell r="CU1412"/>
          <cell r="CV1412"/>
          <cell r="CW1412"/>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X1413"/>
          <cell r="Y1413"/>
          <cell r="Z1413"/>
          <cell r="AA1413">
            <v>13</v>
          </cell>
          <cell r="AB1413">
            <v>8</v>
          </cell>
          <cell r="AC1413">
            <v>2567</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cell r="BV1413"/>
          <cell r="BW1413"/>
          <cell r="BX1413"/>
          <cell r="BY1413"/>
          <cell r="BZ1413"/>
          <cell r="CA1413"/>
          <cell r="CB1413"/>
          <cell r="CC1413"/>
          <cell r="CD1413"/>
          <cell r="CE1413"/>
          <cell r="CF1413"/>
          <cell r="CG1413"/>
          <cell r="CH1413"/>
          <cell r="CI1413"/>
          <cell r="CJ1413"/>
          <cell r="CK1413"/>
          <cell r="CL1413"/>
          <cell r="CM1413"/>
          <cell r="CN1413"/>
          <cell r="CO1413"/>
          <cell r="CP1413"/>
          <cell r="CQ1413"/>
          <cell r="CR1413"/>
          <cell r="CS1413"/>
          <cell r="CT1413"/>
          <cell r="CU1413"/>
          <cell r="CV1413"/>
          <cell r="CW1413"/>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X1414"/>
          <cell r="Y1414"/>
          <cell r="Z1414"/>
          <cell r="AA1414">
            <v>9</v>
          </cell>
          <cell r="AB1414">
            <v>7</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cell r="BV1414"/>
          <cell r="BW1414"/>
          <cell r="BX1414"/>
          <cell r="BY1414"/>
          <cell r="BZ1414"/>
          <cell r="CA1414"/>
          <cell r="CB1414"/>
          <cell r="CC1414"/>
          <cell r="CD1414"/>
          <cell r="CE1414"/>
          <cell r="CF1414"/>
          <cell r="CG1414"/>
          <cell r="CH1414"/>
          <cell r="CI1414"/>
          <cell r="CJ1414"/>
          <cell r="CK1414"/>
          <cell r="CL1414"/>
          <cell r="CM1414"/>
          <cell r="CN1414"/>
          <cell r="CO1414"/>
          <cell r="CP1414"/>
          <cell r="CQ1414"/>
          <cell r="CR1414"/>
          <cell r="CS1414"/>
          <cell r="CT1414"/>
          <cell r="CU1414"/>
          <cell r="CV1414"/>
          <cell r="CW1414"/>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O1415"/>
          <cell r="P1415"/>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cell r="BV1415"/>
          <cell r="BW1415"/>
          <cell r="BX1415"/>
          <cell r="BY1415"/>
          <cell r="BZ1415"/>
          <cell r="CA1415"/>
          <cell r="CB1415"/>
          <cell r="CC1415"/>
          <cell r="CD1415"/>
          <cell r="CE1415"/>
          <cell r="CF1415"/>
          <cell r="CG1415"/>
          <cell r="CH1415"/>
          <cell r="CI1415"/>
          <cell r="CJ1415"/>
          <cell r="CK1415"/>
          <cell r="CL1415"/>
          <cell r="CM1415"/>
          <cell r="CN1415"/>
          <cell r="CO1415"/>
          <cell r="CP1415"/>
          <cell r="CQ1415"/>
          <cell r="CR1415"/>
          <cell r="CS1415"/>
          <cell r="CT1415"/>
          <cell r="CU1415"/>
          <cell r="CV1415"/>
          <cell r="CW1415"/>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row r="1802">
          <cell r="BV1802"/>
          <cell r="BW1802"/>
          <cell r="BX1802"/>
          <cell r="BY1802"/>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2" workbookViewId="0">
      <selection activeCell="C19" sqref="C19"/>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2909</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นางหล้า ตุ่นสุรินทร์</v>
      </c>
      <c r="C2" s="175" t="s">
        <v>73</v>
      </c>
      <c r="D2" s="145" t="str">
        <f t="array" ref="D2">_xlfn.IFS(I1&lt;850,VLOOKUP(I1,[1]บังคับคดี!$B:$ZZ,10,0),AND(I1&gt;=850,I1&lt;1435),VLOOKUP(I1,'[1]บังคับคดีใหม่ ปี2563-2564'!$B:$ZZ,11,0),I1&gt;=1435,VLOOKUP(I1,'[1]สืบทรัพย์ ปี 2564-25666'!$B:$ZZ,11,0))</f>
        <v>ฝาง</v>
      </c>
      <c r="E2" s="153" t="s">
        <v>254</v>
      </c>
      <c r="F2" s="145">
        <v>1</v>
      </c>
      <c r="I2" s="251"/>
      <c r="J2" s="233"/>
      <c r="K2" s="233"/>
      <c r="L2" s="233"/>
      <c r="M2" s="233"/>
    </row>
    <row r="3" spans="1:25" ht="34.799999999999997">
      <c r="A3" s="143" t="s">
        <v>250</v>
      </c>
      <c r="B3" s="144">
        <f t="array" ref="B3">_xlfn.IFS(I1&lt;850,VLOOKUP(I1,[1]บังคับคดี!$B:$ZZ,13,0),AND(I1&gt;=850,I1&lt;1435),VLOOKUP(I1,'[1]บังคับคดีใหม่ ปี2563-2564'!$B:$ZZ,14,0),I1&gt;=1435,VLOOKUP(I1,'[1]สืบทรัพย์ ปี 2564-25666'!$B:$ZZ,14,0))</f>
        <v>0</v>
      </c>
      <c r="C3" s="175" t="s">
        <v>208</v>
      </c>
      <c r="D3" s="147">
        <f t="array" ref="D3">_xlfn.IFS(I1&lt;850,VLOOKUP(I1,[1]บังคับคดี!$B:$ZZ,59,0),AND(I1&gt;=850,I1&lt;1435),VLOOKUP(I1,'[1]บังคับคดีใหม่ ปี2563-2564'!$B:$ZZ,64,0),I1&gt;=1435,VLOOKUP(I1,'[1]สืบทรัพย์ ปี 2564-25666'!$B:$ZZ,72,0))</f>
        <v>0</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800030346087</v>
      </c>
      <c r="C4" s="176" t="s">
        <v>262</v>
      </c>
      <c r="D4" s="213">
        <v>240763</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จังหวัดฝาง</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ผบ34/2559</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ผบ120/2559</v>
      </c>
      <c r="I5" s="157" t="s">
        <v>255</v>
      </c>
      <c r="J5" s="157"/>
      <c r="K5" s="157"/>
      <c r="L5" s="157"/>
      <c r="M5" s="157"/>
    </row>
    <row r="6" spans="1:25">
      <c r="A6" s="153" t="s">
        <v>335</v>
      </c>
      <c r="B6" s="171">
        <v>326947.58</v>
      </c>
      <c r="C6" s="219" t="s">
        <v>343</v>
      </c>
      <c r="D6" s="148">
        <v>244144</v>
      </c>
    </row>
    <row r="7" spans="1:25">
      <c r="A7" s="153"/>
      <c r="B7" s="184"/>
      <c r="D7" s="185"/>
    </row>
    <row r="8" spans="1:25">
      <c r="A8" s="153" t="s">
        <v>275</v>
      </c>
      <c r="B8" s="145" t="s">
        <v>359</v>
      </c>
      <c r="C8" s="175" t="s">
        <v>313</v>
      </c>
      <c r="D8" s="145">
        <v>28</v>
      </c>
      <c r="E8" s="175" t="s">
        <v>276</v>
      </c>
      <c r="F8" s="186" t="s">
        <v>360</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363</v>
      </c>
      <c r="C12" s="197" t="s">
        <v>364</v>
      </c>
      <c r="D12" s="232"/>
      <c r="E12" s="197"/>
      <c r="F12" s="232"/>
      <c r="G12" s="197"/>
      <c r="H12" s="232"/>
      <c r="I12" s="197"/>
      <c r="J12" s="232"/>
      <c r="K12" s="197"/>
      <c r="L12" s="232"/>
      <c r="M12" s="197"/>
      <c r="N12" s="232"/>
      <c r="O12" s="197"/>
      <c r="P12" s="232"/>
      <c r="Q12" s="197"/>
      <c r="R12" s="152"/>
      <c r="S12" s="158"/>
      <c r="T12" s="169"/>
      <c r="U12" s="152"/>
      <c r="W12" s="252" t="s">
        <v>240</v>
      </c>
      <c r="X12" s="252"/>
      <c r="Y12" s="252"/>
    </row>
    <row r="13" spans="1:25" s="151" customFormat="1">
      <c r="A13" s="165" t="str">
        <f>IF(B14="","คู่สมรส","คู่สมรสจำเลยที่ 1")</f>
        <v>คู่สมรสจำเลยที่ 1</v>
      </c>
      <c r="B13" s="158"/>
      <c r="C13" s="197"/>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t="s">
        <v>365</v>
      </c>
      <c r="C14" s="197" t="s">
        <v>366</v>
      </c>
      <c r="D14" s="232"/>
      <c r="E14" s="197"/>
      <c r="F14" s="232"/>
      <c r="G14" s="197"/>
      <c r="H14" s="232"/>
      <c r="I14" s="197"/>
      <c r="J14" s="232"/>
      <c r="K14" s="197"/>
      <c r="L14" s="232"/>
      <c r="M14" s="197"/>
      <c r="N14" s="232"/>
      <c r="O14" s="197"/>
      <c r="P14" s="232"/>
      <c r="Q14" s="197"/>
      <c r="R14" s="152"/>
      <c r="S14" s="158"/>
      <c r="T14" s="169"/>
      <c r="U14" s="152"/>
      <c r="W14" s="166" t="s">
        <v>246</v>
      </c>
      <c r="X14" s="166"/>
      <c r="Y14" s="166"/>
    </row>
    <row r="15" spans="1:25" s="151" customFormat="1">
      <c r="A15" s="165" t="s">
        <v>214</v>
      </c>
      <c r="B15" s="158" t="s">
        <v>367</v>
      </c>
      <c r="C15" s="197" t="s">
        <v>368</v>
      </c>
      <c r="D15" s="232"/>
      <c r="E15" s="197"/>
      <c r="F15" s="232"/>
      <c r="G15" s="197"/>
      <c r="H15" s="232"/>
      <c r="I15" s="197"/>
      <c r="J15" s="232"/>
      <c r="K15" s="197"/>
      <c r="L15" s="232"/>
      <c r="M15" s="197"/>
      <c r="N15" s="232"/>
      <c r="O15" s="197"/>
      <c r="P15" s="232"/>
      <c r="Q15" s="197"/>
      <c r="R15" s="152"/>
      <c r="S15" s="158"/>
      <c r="T15" s="169"/>
      <c r="U15" s="152"/>
      <c r="W15" s="166" t="s">
        <v>247</v>
      </c>
      <c r="X15" s="166"/>
      <c r="Y15" s="166"/>
    </row>
    <row r="16" spans="1:25" s="151" customFormat="1">
      <c r="A16" s="165" t="s">
        <v>213</v>
      </c>
      <c r="B16" s="158" t="s">
        <v>369</v>
      </c>
      <c r="C16" s="197" t="s">
        <v>370</v>
      </c>
      <c r="D16" s="232"/>
      <c r="E16" s="197"/>
      <c r="F16" s="232"/>
      <c r="G16" s="197"/>
      <c r="H16" s="232"/>
      <c r="I16" s="197"/>
      <c r="J16" s="232"/>
      <c r="K16" s="197"/>
      <c r="L16" s="232"/>
      <c r="M16" s="197"/>
      <c r="N16" s="232"/>
      <c r="O16" s="197"/>
      <c r="P16" s="232"/>
      <c r="Q16" s="197"/>
      <c r="R16" s="152"/>
      <c r="S16" s="158"/>
      <c r="T16" s="169"/>
      <c r="U16" s="152"/>
      <c r="W16" s="166" t="s">
        <v>336</v>
      </c>
      <c r="X16" s="166"/>
      <c r="Y16" s="166"/>
    </row>
    <row r="17" spans="1:26" s="151" customFormat="1">
      <c r="A17" s="165" t="s">
        <v>215</v>
      </c>
      <c r="B17" s="158"/>
      <c r="C17" s="197"/>
      <c r="D17" s="232"/>
      <c r="E17" s="197"/>
      <c r="F17" s="232"/>
      <c r="G17" s="197"/>
      <c r="H17" s="232"/>
      <c r="I17" s="197"/>
      <c r="J17" s="232"/>
      <c r="K17" s="197"/>
      <c r="L17" s="232"/>
      <c r="M17" s="197"/>
      <c r="N17" s="232"/>
      <c r="O17" s="197"/>
      <c r="P17" s="232"/>
      <c r="Q17" s="197"/>
      <c r="R17" s="152"/>
      <c r="S17" s="158"/>
      <c r="T17" s="169"/>
      <c r="U17" s="152"/>
      <c r="W17" s="166" t="s">
        <v>337</v>
      </c>
      <c r="X17" s="166"/>
      <c r="Y17" s="166"/>
    </row>
    <row r="18" spans="1:26" s="151" customFormat="1" ht="21.75" customHeight="1">
      <c r="A18" s="165" t="s">
        <v>216</v>
      </c>
      <c r="B18" s="158" t="s">
        <v>371</v>
      </c>
      <c r="C18" s="197" t="s">
        <v>372</v>
      </c>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ไม่พบ</v>
      </c>
      <c r="S18" s="158"/>
      <c r="T18" s="169"/>
      <c r="U18" s="152"/>
      <c r="W18" s="166" t="s">
        <v>338</v>
      </c>
      <c r="X18" s="159"/>
      <c r="Y18" s="159"/>
    </row>
    <row r="19" spans="1:26" s="151" customFormat="1" ht="21.75" customHeight="1">
      <c r="A19" s="165" t="s">
        <v>219</v>
      </c>
      <c r="B19" s="158" t="s">
        <v>374</v>
      </c>
      <c r="C19" s="197" t="s">
        <v>375</v>
      </c>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ไม่พบ</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2909 - รายงานผลสืบทรัพย์ ราย นางหล้า ตุ่นสุรินทร์ สาขาฝาง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มิถุนายน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59" t="str">
        <f>Sheet1!B2</f>
        <v>นางหล้า ตุ่นสุรินทร์</v>
      </c>
      <c r="F4" s="259"/>
      <c r="G4" s="259"/>
      <c r="H4" s="259"/>
      <c r="I4" s="259"/>
      <c r="J4" s="259"/>
      <c r="K4" s="259"/>
      <c r="L4" s="259"/>
      <c r="M4" s="259"/>
      <c r="N4" s="259"/>
      <c r="O4" s="259"/>
      <c r="P4" s="259"/>
      <c r="Q4" s="259"/>
      <c r="R4" s="259"/>
      <c r="S4" s="259"/>
      <c r="T4" s="259"/>
      <c r="U4" s="258" t="s">
        <v>73</v>
      </c>
      <c r="V4" s="258"/>
      <c r="W4" s="259" t="str">
        <f>Sheet1!D2</f>
        <v>ฝาง</v>
      </c>
      <c r="X4" s="259"/>
      <c r="Y4" s="259"/>
      <c r="Z4" s="259"/>
      <c r="AA4" s="259"/>
      <c r="AB4" s="259"/>
      <c r="AC4" s="259"/>
      <c r="AD4" s="259"/>
      <c r="AE4" s="259"/>
      <c r="AF4" s="259"/>
      <c r="AG4" s="259"/>
      <c r="AH4" s="259"/>
      <c r="AI4" s="259"/>
      <c r="AJ4" s="259"/>
      <c r="AK4" s="138"/>
      <c r="AL4" s="180" t="s">
        <v>259</v>
      </c>
      <c r="AM4" s="179" t="s">
        <v>373</v>
      </c>
      <c r="AO4" s="161" t="s">
        <v>239</v>
      </c>
      <c r="AP4" s="138"/>
      <c r="AQ4" s="138"/>
    </row>
    <row r="5" spans="1:43">
      <c r="A5" s="19" t="s">
        <v>206</v>
      </c>
      <c r="B5" s="137"/>
      <c r="D5" s="260">
        <f>Sheet1!B3</f>
        <v>0</v>
      </c>
      <c r="E5" s="260"/>
      <c r="F5" s="260"/>
      <c r="G5" s="260"/>
      <c r="H5" s="260"/>
      <c r="I5" s="260"/>
      <c r="J5" s="260"/>
      <c r="K5" s="260"/>
      <c r="L5" s="260"/>
      <c r="M5" s="260"/>
      <c r="N5" s="260"/>
      <c r="O5" s="260"/>
      <c r="P5" s="260"/>
      <c r="Q5" s="260"/>
      <c r="R5" s="260"/>
      <c r="S5" s="258" t="s">
        <v>208</v>
      </c>
      <c r="T5" s="258"/>
      <c r="U5" s="258"/>
      <c r="V5" s="258"/>
      <c r="W5" s="257" t="str">
        <f>IF(OR(Sheet1!D3=0,Sheet1!D3="-"),"-",Sheet1!D3)</f>
        <v>-</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2909(68) - รายงานผลสืบทรัพย์ ราย นางหล้า ตุ่นสุรินทร์ สาขาฝาง (สืบรอบที่ 1) - ไม่พบทรัพย์</v>
      </c>
      <c r="AM5" s="138"/>
      <c r="AO5" s="162" t="s">
        <v>256</v>
      </c>
      <c r="AP5" s="138"/>
      <c r="AQ5" s="138"/>
    </row>
    <row r="6" spans="1:43">
      <c r="A6" s="19" t="s">
        <v>207</v>
      </c>
      <c r="B6" s="137"/>
      <c r="F6" s="264">
        <f>Sheet1!B4</f>
        <v>800030346087</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340</v>
      </c>
      <c r="AO6" s="162" t="s">
        <v>248</v>
      </c>
      <c r="AP6" s="138"/>
      <c r="AQ6" s="138"/>
    </row>
    <row r="7" spans="1:43">
      <c r="A7" s="19" t="s">
        <v>63</v>
      </c>
      <c r="B7" s="137"/>
      <c r="C7" s="260" t="str">
        <f>Sheet1!B5</f>
        <v>จังหวัดฝาง</v>
      </c>
      <c r="D7" s="260"/>
      <c r="E7" s="260"/>
      <c r="F7" s="260"/>
      <c r="G7" s="260"/>
      <c r="H7" s="260"/>
      <c r="I7" s="260"/>
      <c r="J7" s="260"/>
      <c r="K7" s="278" t="s">
        <v>209</v>
      </c>
      <c r="L7" s="278"/>
      <c r="M7" s="278"/>
      <c r="N7" s="278"/>
      <c r="O7" s="278"/>
      <c r="P7" s="278"/>
      <c r="Q7" s="261" t="str">
        <f>Sheet1!D5</f>
        <v>ผบ34/2559</v>
      </c>
      <c r="R7" s="261"/>
      <c r="S7" s="261"/>
      <c r="T7" s="261"/>
      <c r="U7" s="261"/>
      <c r="V7" s="261"/>
      <c r="W7" s="261"/>
      <c r="X7" s="277" t="s">
        <v>210</v>
      </c>
      <c r="Y7" s="277"/>
      <c r="Z7" s="277"/>
      <c r="AA7" s="277"/>
      <c r="AB7" s="277"/>
      <c r="AC7" s="277"/>
      <c r="AD7" s="261" t="str">
        <f>Sheet1!F5</f>
        <v>ผบ120/2559</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นางหล้า ตุ่นสุรินทร์</v>
      </c>
      <c r="G9" s="262"/>
      <c r="H9" s="262"/>
      <c r="I9" s="262"/>
      <c r="J9" s="262"/>
      <c r="K9" s="262"/>
      <c r="L9" s="262"/>
      <c r="M9" s="262"/>
      <c r="N9" s="262"/>
      <c r="O9" s="262"/>
      <c r="P9" s="262"/>
      <c r="Q9" s="262"/>
      <c r="R9" s="262"/>
      <c r="S9" s="2" t="str">
        <f>Sheet1!A13</f>
        <v>คู่สมรสจำเลยที่ 1</v>
      </c>
      <c r="Y9" s="263">
        <f>Sheet1!B13</f>
        <v>0</v>
      </c>
      <c r="Z9" s="263"/>
      <c r="AA9" s="263"/>
      <c r="AB9" s="263"/>
      <c r="AC9" s="263"/>
      <c r="AD9" s="263"/>
      <c r="AE9" s="263"/>
      <c r="AF9" s="263"/>
      <c r="AG9" s="263"/>
      <c r="AH9" s="263"/>
      <c r="AI9" s="263"/>
      <c r="AJ9" s="263"/>
      <c r="AK9" s="138"/>
      <c r="AN9" s="138"/>
      <c r="AO9" s="163" t="s">
        <v>233</v>
      </c>
      <c r="AP9" s="138"/>
      <c r="AQ9" s="138"/>
    </row>
    <row r="10" spans="1:43">
      <c r="A10" s="19"/>
      <c r="B10" s="2" t="s">
        <v>212</v>
      </c>
      <c r="F10" s="262" t="str">
        <f>Sheet1!B14</f>
        <v>นายบุญส่ง ปริปัญญา</v>
      </c>
      <c r="G10" s="262"/>
      <c r="H10" s="262"/>
      <c r="I10" s="262"/>
      <c r="J10" s="262"/>
      <c r="K10" s="262"/>
      <c r="L10" s="262"/>
      <c r="M10" s="262"/>
      <c r="N10" s="262"/>
      <c r="O10" s="262"/>
      <c r="P10" s="262"/>
      <c r="Q10" s="262"/>
      <c r="R10" s="262"/>
      <c r="S10" s="2" t="s">
        <v>214</v>
      </c>
      <c r="Y10" s="263" t="str">
        <f>Sheet1!B15</f>
        <v>นางสุพัตต์ ปริปัญญา</v>
      </c>
      <c r="Z10" s="263"/>
      <c r="AA10" s="263"/>
      <c r="AB10" s="263"/>
      <c r="AC10" s="263"/>
      <c r="AD10" s="263"/>
      <c r="AE10" s="263"/>
      <c r="AF10" s="263"/>
      <c r="AG10" s="263"/>
      <c r="AH10" s="263"/>
      <c r="AI10" s="263"/>
      <c r="AJ10" s="263"/>
      <c r="AK10" s="138"/>
      <c r="AN10" s="138"/>
      <c r="AO10" s="164" t="s">
        <v>234</v>
      </c>
      <c r="AP10" s="138"/>
      <c r="AQ10" s="138"/>
    </row>
    <row r="11" spans="1:43">
      <c r="A11" s="19"/>
      <c r="B11" s="2" t="s">
        <v>213</v>
      </c>
      <c r="F11" s="262" t="str">
        <f>Sheet1!B16</f>
        <v>นายเมฆ หน่อน้อย</v>
      </c>
      <c r="G11" s="262"/>
      <c r="H11" s="262"/>
      <c r="I11" s="262"/>
      <c r="J11" s="262"/>
      <c r="K11" s="262"/>
      <c r="L11" s="262"/>
      <c r="M11" s="262"/>
      <c r="N11" s="262"/>
      <c r="O11" s="262"/>
      <c r="P11" s="262"/>
      <c r="Q11" s="262"/>
      <c r="R11" s="262"/>
      <c r="S11" s="2" t="s">
        <v>215</v>
      </c>
      <c r="Y11" s="263">
        <f>Sheet1!B17</f>
        <v>0</v>
      </c>
      <c r="Z11" s="263"/>
      <c r="AA11" s="263"/>
      <c r="AB11" s="263"/>
      <c r="AC11" s="263"/>
      <c r="AD11" s="263"/>
      <c r="AE11" s="263"/>
      <c r="AF11" s="263"/>
      <c r="AG11" s="263"/>
      <c r="AH11" s="263"/>
      <c r="AI11" s="263"/>
      <c r="AJ11" s="263"/>
      <c r="AK11" s="138"/>
      <c r="AL11" s="138"/>
      <c r="AM11" s="138"/>
      <c r="AN11" s="138"/>
      <c r="AO11" s="164" t="s">
        <v>235</v>
      </c>
      <c r="AP11" s="138"/>
      <c r="AQ11" s="138"/>
    </row>
    <row r="12" spans="1:43" hidden="1">
      <c r="A12" s="19"/>
      <c r="B12" s="2" t="s">
        <v>216</v>
      </c>
      <c r="F12" s="262" t="str">
        <f>Sheet1!B18</f>
        <v>นางสุธรรม บุญหมื่น</v>
      </c>
      <c r="G12" s="262"/>
      <c r="H12" s="262"/>
      <c r="I12" s="262"/>
      <c r="J12" s="262"/>
      <c r="K12" s="262"/>
      <c r="L12" s="262"/>
      <c r="M12" s="262"/>
      <c r="N12" s="262"/>
      <c r="O12" s="262"/>
      <c r="P12" s="262"/>
      <c r="Q12" s="262"/>
      <c r="R12" s="262"/>
      <c r="S12" s="2" t="s">
        <v>219</v>
      </c>
      <c r="Y12" s="263" t="str">
        <f>Sheet1!B19</f>
        <v>นายทองดี มาเมือง</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
-
-
-
-
-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customHeight="1">
      <c r="A23" s="256" t="str">
        <f>IF(OR(Y9=0,Y9="-"),"ซ่อนช่อง",S9)</f>
        <v>ซ่อนช่อง</v>
      </c>
      <c r="B23" s="256"/>
      <c r="C23" s="256"/>
      <c r="D23" s="256"/>
      <c r="E23" s="256"/>
      <c r="F23" s="256"/>
      <c r="G23" s="272"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73"/>
      <c r="I23" s="273"/>
      <c r="J23" s="273"/>
      <c r="K23" s="273"/>
      <c r="L23" s="273"/>
      <c r="M23" s="273"/>
      <c r="N23" s="273"/>
      <c r="O23" s="273"/>
      <c r="P23" s="273"/>
      <c r="Q23" s="273"/>
      <c r="R23" s="273"/>
      <c r="S23" s="274"/>
      <c r="T23" s="276"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76"/>
      <c r="V23" s="276"/>
      <c r="W23" s="276"/>
      <c r="X23" s="269" t="e">
        <f>CONCATENATE(CHAR(10),IF(OR(VLOOKUP(A23,Table1[#All],18,0)="ไม่พบ",VLOOKUP(A23,Table1[#All],18,0)="-"),"-",VLOOKUP(A23,Table1[#All],19,0)))</f>
        <v>#N/A</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
-
-
-
-
-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customHeight="1">
      <c r="A27" s="256" t="str">
        <f>IF(OR(Y10=0,Y10="-"),"ซ่อนช่อง",S10)</f>
        <v>คู่สมรสจำเลยที่ 2</v>
      </c>
      <c r="B27" s="256"/>
      <c r="C27" s="256"/>
      <c r="D27" s="256"/>
      <c r="E27" s="256"/>
      <c r="F27" s="256"/>
      <c r="G27" s="272"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7" s="273"/>
      <c r="I27" s="273"/>
      <c r="J27" s="273"/>
      <c r="K27" s="273"/>
      <c r="L27" s="273"/>
      <c r="M27" s="273"/>
      <c r="N27" s="273"/>
      <c r="O27" s="273"/>
      <c r="P27" s="273"/>
      <c r="Q27" s="273"/>
      <c r="R27" s="273"/>
      <c r="S27" s="274"/>
      <c r="T27" s="276"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
-
-
-
-
-
-
</v>
      </c>
      <c r="U27" s="276"/>
      <c r="V27" s="276"/>
      <c r="W27" s="276"/>
      <c r="X27" s="269" t="str">
        <f>CONCATENATE(CHAR(10),IF(OR(VLOOKUP(A27,Table1[#All],18,0)="ไม่พบ",VLOOKUP(A27,Table1[#All],18,0)="-"),"-",VLOOKUP(A27,Table1[#All],19,0)))</f>
        <v xml:space="preserve">
</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customHeight="1">
      <c r="A29" s="256" t="str">
        <f>IF(OR(F11=0,F11="-"),"ซ่อนช่อง",B11)</f>
        <v>จำเลยที่ 3</v>
      </c>
      <c r="B29" s="256"/>
      <c r="C29" s="256"/>
      <c r="D29" s="256"/>
      <c r="E29" s="256"/>
      <c r="F29" s="256"/>
      <c r="G29" s="272"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9" s="273"/>
      <c r="I29" s="273"/>
      <c r="J29" s="273"/>
      <c r="K29" s="273"/>
      <c r="L29" s="273"/>
      <c r="M29" s="273"/>
      <c r="N29" s="273"/>
      <c r="O29" s="273"/>
      <c r="P29" s="273"/>
      <c r="Q29" s="273"/>
      <c r="R29" s="273"/>
      <c r="S29" s="274"/>
      <c r="T29" s="276"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
-
-
-
-
-
-
</v>
      </c>
      <c r="U29" s="276"/>
      <c r="V29" s="276"/>
      <c r="W29" s="276"/>
      <c r="X29" s="269" t="str">
        <f>CONCATENATE(CHAR(10),IF(OR(VLOOKUP(A29,Table1[#All],18,0)="ไม่พบ",VLOOKUP(A29,Table1[#All],18,0)="-"),"-",VLOOKUP(A29,Table1[#All],19,0)))</f>
        <v xml:space="preserve">
</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customHeight="1">
      <c r="A33" s="256" t="str">
        <f>IF(OR(F12=0,F12="-"),"ซ่อนช่อง",B12)</f>
        <v>จำเลยที่ 4</v>
      </c>
      <c r="B33" s="256"/>
      <c r="C33" s="256"/>
      <c r="D33" s="256"/>
      <c r="E33" s="256"/>
      <c r="F33" s="256"/>
      <c r="G33" s="272" t="str">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33" s="273"/>
      <c r="I33" s="273"/>
      <c r="J33" s="273"/>
      <c r="K33" s="273"/>
      <c r="L33" s="273"/>
      <c r="M33" s="273"/>
      <c r="N33" s="273"/>
      <c r="O33" s="273"/>
      <c r="P33" s="273"/>
      <c r="Q33" s="273"/>
      <c r="R33" s="273"/>
      <c r="S33" s="274"/>
      <c r="T33" s="276" t="str">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 xml:space="preserve">
-
-
-
-
-
-
-
</v>
      </c>
      <c r="U33" s="276"/>
      <c r="V33" s="276"/>
      <c r="W33" s="276"/>
      <c r="X33" s="269" t="str">
        <f>CONCATENATE(CHAR(10),IF(OR(VLOOKUP(A33,Table1[#All],18,0)="ไม่พบ",VLOOKUP(A33,Table1[#All],18,0)="-"),"-",VLOOKUP(A33,Table1[#All],19,0)))</f>
        <v xml:space="preserve">
-</v>
      </c>
      <c r="Y33" s="270"/>
      <c r="Z33" s="270"/>
      <c r="AA33" s="270"/>
      <c r="AB33" s="270"/>
      <c r="AC33" s="270"/>
      <c r="AD33" s="270"/>
      <c r="AE33" s="270"/>
      <c r="AF33" s="270"/>
      <c r="AG33" s="270"/>
      <c r="AH33" s="270"/>
      <c r="AI33" s="270"/>
      <c r="AJ33" s="271"/>
      <c r="AK33" s="138"/>
      <c r="AL33" s="225"/>
      <c r="AM33" s="138"/>
      <c r="AN33" s="231"/>
      <c r="AO33" s="138"/>
      <c r="AP33" s="138"/>
      <c r="AQ33" s="138"/>
    </row>
    <row r="34" spans="1:43" ht="21.75"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customHeight="1">
      <c r="A35" s="256" t="str">
        <f>IF(OR(Y12=0,Y12="-"),"ซ่อนช่อง",S12)</f>
        <v>คู่สมรสจำเลยที่ 4</v>
      </c>
      <c r="B35" s="256"/>
      <c r="C35" s="256"/>
      <c r="D35" s="256"/>
      <c r="E35" s="256"/>
      <c r="F35" s="256"/>
      <c r="G35" s="272" t="str">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35" s="273"/>
      <c r="I35" s="273"/>
      <c r="J35" s="273"/>
      <c r="K35" s="273"/>
      <c r="L35" s="273"/>
      <c r="M35" s="273"/>
      <c r="N35" s="273"/>
      <c r="O35" s="273"/>
      <c r="P35" s="273"/>
      <c r="Q35" s="273"/>
      <c r="R35" s="273"/>
      <c r="S35" s="274"/>
      <c r="T35" s="276" t="str">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 xml:space="preserve">
-
-
-
-
-
-
-
</v>
      </c>
      <c r="U35" s="276"/>
      <c r="V35" s="276"/>
      <c r="W35" s="276"/>
      <c r="X35" s="269" t="str">
        <f>CONCATENATE(CHAR(10),IF(OR(VLOOKUP(A35,Table1[#All],18,0)="ไม่พบ",VLOOKUP(A35,Table1[#All],18,0)="-"),"-",VLOOKUP(A35,Table1[#All],19,0)))</f>
        <v xml:space="preserve">
-</v>
      </c>
      <c r="Y35" s="270"/>
      <c r="Z35" s="270"/>
      <c r="AA35" s="270"/>
      <c r="AB35" s="270"/>
      <c r="AC35" s="270"/>
      <c r="AD35" s="270"/>
      <c r="AE35" s="270"/>
      <c r="AF35" s="270"/>
      <c r="AG35" s="270"/>
      <c r="AH35" s="270"/>
      <c r="AI35" s="270"/>
      <c r="AJ35" s="271"/>
      <c r="AK35" s="138"/>
      <c r="AL35" s="225"/>
      <c r="AM35" s="138"/>
      <c r="AN35" s="231"/>
      <c r="AO35" s="138"/>
      <c r="AP35" s="138"/>
      <c r="AQ35" s="138"/>
    </row>
    <row r="36" spans="1:43" ht="21.75"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0" zoomScaleNormal="100" workbookViewId="0">
      <selection activeCell="A23" sqref="A23: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362</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2567</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342</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291</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361</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ผบ34/2559 ในคดีหมายเลขแดงที่  ผบ120/2559 ลว.8 มีนาคม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10</v>
      </c>
      <c r="AV16" s="209" t="s">
        <v>333</v>
      </c>
    </row>
    <row r="17" spans="1:45">
      <c r="A17" s="182"/>
      <c r="B17" s="182"/>
      <c r="C17" s="262" t="str">
        <f>IF(AS17="","ซ่อนช่อง",CONCATENATE("1. ",VLOOKUP(AS17,Table1[#All],2,0)))</f>
        <v>1. นางหล้า ตุ่นสุรินทร์</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3-5009-00667-61-3</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นายบุญส่ง ปริปัญญา</v>
      </c>
      <c r="D18" s="283"/>
      <c r="E18" s="283"/>
      <c r="F18" s="283"/>
      <c r="G18" s="283"/>
      <c r="H18" s="283"/>
      <c r="I18" s="283"/>
      <c r="J18" s="283"/>
      <c r="K18" s="283"/>
      <c r="L18" s="283"/>
      <c r="M18" s="283"/>
      <c r="N18" s="283"/>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4" t="str">
        <f>IF(AS18="","",VLOOKUP(AS18,Table1[#All],3,0))</f>
        <v>3-5009-00668-19-9</v>
      </c>
      <c r="AE18" s="284"/>
      <c r="AF18" s="284"/>
      <c r="AG18" s="284"/>
      <c r="AH18" s="284"/>
      <c r="AI18" s="284"/>
      <c r="AJ18" s="284"/>
      <c r="AK18" s="284"/>
      <c r="AL18" s="189"/>
      <c r="AM18" s="187"/>
      <c r="AN18" s="187"/>
      <c r="AO18" s="187"/>
      <c r="AP18" s="187"/>
      <c r="AQ18" s="187"/>
      <c r="AS18" s="191" t="s">
        <v>212</v>
      </c>
    </row>
    <row r="19" spans="1:45">
      <c r="A19" s="187"/>
      <c r="B19" s="187"/>
      <c r="C19" s="283" t="str">
        <f>IF(AS19="","ซ่อนช่อง",CONCATENATE("3. ",VLOOKUP(AS19,Table1[#All],2,0)))</f>
        <v>3. นางสุพัตต์ ปริปัญญา</v>
      </c>
      <c r="D19" s="283"/>
      <c r="E19" s="283"/>
      <c r="F19" s="283"/>
      <c r="G19" s="283"/>
      <c r="H19" s="283"/>
      <c r="I19" s="283"/>
      <c r="J19" s="283"/>
      <c r="K19" s="283"/>
      <c r="L19" s="283"/>
      <c r="M19" s="283"/>
      <c r="N19" s="283"/>
      <c r="O19" s="188"/>
      <c r="P19" s="187" t="str">
        <f>IF(AS19="","",AS19)</f>
        <v>คู่สมรสจำเลยที่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3-5009-00667-68-1</v>
      </c>
      <c r="AE19" s="284"/>
      <c r="AF19" s="284"/>
      <c r="AG19" s="284"/>
      <c r="AH19" s="284"/>
      <c r="AI19" s="284"/>
      <c r="AJ19" s="284"/>
      <c r="AK19" s="284"/>
      <c r="AL19" s="189"/>
      <c r="AM19" s="187"/>
      <c r="AN19" s="187"/>
      <c r="AO19" s="187"/>
      <c r="AP19" s="187"/>
      <c r="AQ19" s="187"/>
      <c r="AS19" s="191" t="s">
        <v>214</v>
      </c>
    </row>
    <row r="20" spans="1:45">
      <c r="A20" s="187"/>
      <c r="B20" s="187"/>
      <c r="C20" s="283" t="str">
        <f>IF(AS20="","ซ่อนช่อง",CONCATENATE("4. ",VLOOKUP(AS20,Table1[#All],2,0)))</f>
        <v>4. นายเมฆ หน่อน้อย</v>
      </c>
      <c r="D20" s="283"/>
      <c r="E20" s="283"/>
      <c r="F20" s="283"/>
      <c r="G20" s="283"/>
      <c r="H20" s="283"/>
      <c r="I20" s="283"/>
      <c r="J20" s="283"/>
      <c r="K20" s="283"/>
      <c r="L20" s="283"/>
      <c r="M20" s="283"/>
      <c r="N20" s="283"/>
      <c r="O20" s="188"/>
      <c r="P20" s="187" t="str">
        <f t="shared" ref="P20:P32" si="2">IF(AS20="","",AS20)</f>
        <v>จำเลยที่ 3</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4" t="str">
        <f>IF(AS20="","",VLOOKUP(AS20,Table1[#All],3,0))</f>
        <v>3-5009-00912-78-2</v>
      </c>
      <c r="AE20" s="284"/>
      <c r="AF20" s="284"/>
      <c r="AG20" s="284"/>
      <c r="AH20" s="284"/>
      <c r="AI20" s="284"/>
      <c r="AJ20" s="284"/>
      <c r="AK20" s="284"/>
      <c r="AL20" s="189"/>
      <c r="AM20" s="187"/>
      <c r="AN20" s="187"/>
      <c r="AO20" s="187"/>
      <c r="AP20" s="187"/>
      <c r="AQ20" s="187"/>
      <c r="AS20" s="191" t="s">
        <v>213</v>
      </c>
    </row>
    <row r="21" spans="1:45">
      <c r="A21" s="187"/>
      <c r="B21" s="187"/>
      <c r="C21" s="283" t="str">
        <f>IF(AS21="","ซ่อนช่อง",CONCATENATE("5. ",VLOOKUP(AS21,Table1[#All],2,0)))</f>
        <v>5. นางสุธรรม บุญหมื่น</v>
      </c>
      <c r="D21" s="283"/>
      <c r="E21" s="283"/>
      <c r="F21" s="283"/>
      <c r="G21" s="283"/>
      <c r="H21" s="283"/>
      <c r="I21" s="283"/>
      <c r="J21" s="283"/>
      <c r="K21" s="283"/>
      <c r="L21" s="283"/>
      <c r="M21" s="283"/>
      <c r="N21" s="283"/>
      <c r="O21" s="188"/>
      <c r="P21" s="187" t="str">
        <f t="shared" si="2"/>
        <v>จำเลยที่ 4</v>
      </c>
      <c r="Q21" s="187"/>
      <c r="R21" s="187"/>
      <c r="S21" s="187"/>
      <c r="T21" s="187"/>
      <c r="U21" s="187"/>
      <c r="V21" s="187"/>
      <c r="W21" s="187" t="str">
        <f t="shared" si="3"/>
        <v>เลขบัตรประชาชน</v>
      </c>
      <c r="X21" s="187"/>
      <c r="Y21" s="187"/>
      <c r="Z21" s="187"/>
      <c r="AA21" s="187"/>
      <c r="AB21" s="187"/>
      <c r="AC21" s="187"/>
      <c r="AD21" s="284" t="str">
        <f>IF(AS21="","",VLOOKUP(AS21,Table1[#All],3,0))</f>
        <v>3-5009-00667-29-0</v>
      </c>
      <c r="AE21" s="284"/>
      <c r="AF21" s="284"/>
      <c r="AG21" s="284"/>
      <c r="AH21" s="284"/>
      <c r="AI21" s="284"/>
      <c r="AJ21" s="284"/>
      <c r="AK21" s="284"/>
      <c r="AL21" s="189"/>
      <c r="AM21" s="187"/>
      <c r="AN21" s="187"/>
      <c r="AO21" s="187"/>
      <c r="AP21" s="187"/>
      <c r="AQ21" s="187"/>
      <c r="AS21" s="191" t="s">
        <v>216</v>
      </c>
    </row>
    <row r="22" spans="1:45">
      <c r="A22" s="187"/>
      <c r="B22" s="187"/>
      <c r="C22" s="283" t="str">
        <f>IF(AS22="","ซ่อนช่อง",CONCATENATE("6. ",VLOOKUP(AS22,Table1[#All],2,0)))</f>
        <v>6. นายทองดี มาเมือง</v>
      </c>
      <c r="D22" s="283"/>
      <c r="E22" s="283"/>
      <c r="F22" s="283"/>
      <c r="G22" s="283"/>
      <c r="H22" s="283"/>
      <c r="I22" s="283"/>
      <c r="J22" s="283"/>
      <c r="K22" s="283"/>
      <c r="L22" s="283"/>
      <c r="M22" s="283"/>
      <c r="N22" s="283"/>
      <c r="O22" s="188"/>
      <c r="P22" s="187" t="str">
        <f t="shared" si="2"/>
        <v>คู่สมรสจำเลยที่ 4</v>
      </c>
      <c r="Q22" s="187"/>
      <c r="R22" s="187"/>
      <c r="S22" s="187"/>
      <c r="T22" s="187"/>
      <c r="U22" s="187"/>
      <c r="V22" s="187"/>
      <c r="W22" s="187" t="str">
        <f t="shared" si="3"/>
        <v>เลขบัตรประชาชน</v>
      </c>
      <c r="X22" s="187"/>
      <c r="Y22" s="187"/>
      <c r="Z22" s="187"/>
      <c r="AA22" s="187"/>
      <c r="AB22" s="187"/>
      <c r="AC22" s="187"/>
      <c r="AD22" s="284" t="str">
        <f>IF(AS22="","",VLOOKUP(AS22,Table1[#All],3,0))</f>
        <v>3-5009-00668-24-5</v>
      </c>
      <c r="AE22" s="284"/>
      <c r="AF22" s="284"/>
      <c r="AG22" s="284"/>
      <c r="AH22" s="284"/>
      <c r="AI22" s="284"/>
      <c r="AJ22" s="284"/>
      <c r="AK22" s="284"/>
      <c r="AL22" s="189"/>
      <c r="AM22" s="187"/>
      <c r="AN22" s="187"/>
      <c r="AO22" s="187"/>
      <c r="AP22" s="187"/>
      <c r="AQ22" s="187"/>
      <c r="AS22" s="191" t="s">
        <v>219</v>
      </c>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6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5"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342</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ผบ34/2559 คดีหมายเลขแดงที่ ผบ120/2559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str">
        <f>CONCATENATE("1.  ",VLOOKUP(AN21,Table1[#All],2,0))</f>
        <v>1.  นางหล้า ตุ่นสุรินทร์</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str">
        <f>VLOOKUP(AN21,Table1[#All],3,0)</f>
        <v>3-5009-00667-61-3</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2025-07-23T08:07:22Z</cp:lastPrinted>
  <dcterms:created xsi:type="dcterms:W3CDTF">2016-06-06T16:13:57Z</dcterms:created>
  <dcterms:modified xsi:type="dcterms:W3CDTF">2025-07-23T08:13:32Z</dcterms:modified>
</cp:coreProperties>
</file>