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1-08-68\1447-นายพรมมินทร์ บารมีรุ่งเรืองกิจ\"/>
    </mc:Choice>
  </mc:AlternateContent>
  <xr:revisionPtr revIDLastSave="0" documentId="8_{5A8C3E36-C31B-4E2C-B1B5-6CC0BA82532C}"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<sst xmlns="http://schemas.openxmlformats.org/spreadsheetml/2006/main" count="737" uniqueCount="372">
  <si>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</si>
  <si>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</si>
  <si>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</si>
  <si>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</si>
  <si>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</si>
  <si>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</si>
  <si>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</si>
  <si>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</si>
  <si>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</si>
  <si>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</si>
  <si>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</si>
  <si>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</si>
  <si>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</si>
  <si>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</si>
  <si>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</si>
  <si>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</si>
  <si>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</si>
  <si>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</si>
  <si>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</si>
  <si>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</si>
  <si>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</si>
  <si>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</si>
  <si>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</si>
  <si>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</si>
  <si>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</si>
  <si>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</si>
  <si>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</si>
  <si>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</si>
  <si>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</si>
  <si>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</si>
  <si>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</si>
  <si>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</si>
  <si>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</si>
  <si>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</si>
  <si>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</si>
  <si>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</si>
  <si>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</si>
  <si>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</si>
  <si>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</si>
  <si>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</si>
  <si>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</si>
  <si>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</si>
  <si>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</si>
  <si>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</si>
  <si>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</si>
  <si>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</si>
  <si>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</si>
  <si>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</si>
  <si>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</si>
  <si>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</si>
  <si>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</si>
  <si>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</si>
  <si>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</si>
  <si>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</si>
  <si>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</si>
  <si>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</si>
  <si>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</si>
  <si>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</si>
  <si>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</si>
  <si>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</si>
  <si>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</si>
  <si>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</si>
  <si>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</si>
  <si>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</si>
  <si>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</si>
  <si>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</si>
  <si>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</si>
  <si>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</si>
  <si>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</si>
  <si>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</si>
  <si>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</si>
  <si>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</si>
  <si>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</si>
  <si>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</si>
  <si>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</si>
  <si>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</si>
  <si>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</si>
  <si>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</si>
  <si>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</si>
  <si>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</si>
  <si>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</si>
  <si>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</si>
  <si>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</si>
  <si>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</si>
  <si>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</si>
  <si>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</si>
  <si>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</si>
  <si>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</si>
  <si>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</si>
  <si>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</si>
  <si>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</si>
  <si>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</si>
  <si>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</si>
  <si>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</si>
  <si>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</si>
  <si>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</si>
  <si>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</si>
  <si>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</si>
  <si>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</si>
  <si>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</si>
  <si>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</si>
  <si>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</si>
  <si>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</si>
  <si>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</si>
  <si>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</si>
  <si>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</si>
  <si>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</si>
  <si>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</si>
  <si>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</si>
  <si>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</si>
  <si>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</si>
  <si>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</si>
  <si>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</si>
  <si>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</si>
  <si>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</si>
  <si>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</si>
  <si>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</si>
  <si>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</si>
  <si>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</si>
  <si>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</si>
  <si>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</si>
  <si>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</si>
  <si>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</si>
  <si>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</si>
  <si>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</si>
  <si>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</si>
  <si>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</si>
  <si>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</si>
  <si>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</si>
  <si>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</si>
  <si>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</si>
  <si>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</si>
  <si>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</si>
  <si>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</si>
  <si>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</si>
  <si>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</si>
  <si>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</si>
  <si>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</si>
  <si>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</si>
  <si>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</si>
  <si>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</si>
  <si>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</si>
  <si>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</si>
  <si>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</si>
  <si>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</si>
  <si>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</si>
  <si>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</si>
  <si>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</si>
  <si>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</si>
  <si>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</si>
  <si>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</si>
  <si>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</si>
  <si>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</si>
  <si>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</si>
  <si>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</si>
  <si>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</si>
  <si>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</si>
  <si>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</si>
  <si>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</si>
  <si>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</si>
  <si>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</si>
  <si>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</si>
  <si>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</si>
  <si>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</si>
  <si>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</si>
  <si>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</si>
  <si>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</si>
  <si>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</si>
  <si>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</si>
  <si>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</si>
  <si>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</si>
  <si>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</si>
  <si>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</si>
  <si>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</si>
  <si>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</si>
  <si>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</si>
  <si>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</si>
  <si>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</si>
  <si>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</si>
  <si>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</si>
  <si>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</si>
  <si>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</si>
  <si>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</si>
  <si>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</si>
  <si>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</si>
  <si>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</si>
  <si>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</si>
  <si>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</si>
  <si>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</si>
  <si>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</si>
  <si>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</si>
  <si>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</si>
  <si>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</si>
  <si>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</si>
  <si>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</si>
  <si>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</si>
  <si>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</si>
  <si>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</si>
  <si>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</si>
  <si>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</si>
  <si>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</si>
  <si>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</si>
  <si>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</si>
  <si>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</si>
  <si>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</si>
  <si>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</si>
  <si>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</si>
  <si>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</si>
  <si>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</si>
  <si>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</si>
  <si>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</si>
  <si>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</si>
  <si>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</si>
  <si>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</si>
  <si>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</si>
  <si>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</si>
  <si>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</si>
  <si>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</si>
  <si>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</si>
  <si>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</si>
  <si>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</si>
  <si>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</si>
  <si>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</si>
  <si>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</si>
  <si>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</si>
  <si>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</si>
  <si>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</si>
  <si>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</si>
  <si>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</si>
  <si>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</si>
  <si>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</si>
  <si>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</si>
  <si>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</si>
  <si>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</si>
  <si>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</si>
  <si>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</si>
  <si>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</si>
  <si>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</si>
  <si>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</si>
  <si>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</si>
  <si>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</si>
  <si>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</si>
  <si>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</si>
  <si>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</si>
  <si>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</si>
  <si>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</si>
  <si>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</si>
  <si>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</si>
  <si>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</si>
  <si>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</si>
  <si>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</si>
  <si>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</si>
  <si>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</si>
  <si>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</si>
  <si>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</si>
  <si>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</si>
  <si>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</si>
  <si>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</si>
  <si>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</si>
  <si>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</si>
  <si>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</si>
  <si>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</si>
  <si>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</si>
  <si>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</si>
  <si>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</si>
  <si>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</si>
  <si>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</si>
  <si>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</si>
  <si>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</si>
  <si>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</si>
  <si>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</si>
  <si>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</si>
  <si>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</si>
  <si>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</si>
  <si>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</si>
  <si>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</si>
  <si>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</si>
  <si>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</si>
  <si>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</si>
  <si>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</si>
  <si>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</si>
  <si>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</si>
  <si>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</si>
  <si>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</si>
  <si>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</si>
  <si>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</si>
  <si>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</si>
  <si>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</si>
  <si>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</si>
  <si>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</si>
  <si>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</si>
  <si>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</si>
  <si>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</si>
  <si>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</si>
  <si>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</si>
  <si>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</si>
  <si>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</si>
  <si>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</si>
  <si>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</si>
  <si>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</si>
  <si>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</si>
  <si>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</si>
  <si>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</si>
  <si>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</si>
  <si>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</si>
  <si>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</si>
  <si>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</si>
  <si>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</si>
  <si>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</si>
  <si>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</si>
  <si>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</si>
  <si>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</si>
  <si>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</si>
  <si>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</si>
  <si>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</si>
  <si>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</si>
  <si>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</si>
  <si>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</si>
  <si>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</si>
  <si>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</si>
  <si>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</si>
  <si>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</si>
  <si>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</si>
  <si>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</si>
  <si>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</si>
  <si>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</si>
  <si>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</si>
  <si>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</si>
  <si>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</si>
  <si>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</si>
  <si>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</si>
  <si>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</si>
  <si>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</si>
  <si>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</si>
  <si>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</si>
  <si>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</si>
  <si>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</si>
  <si>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</si>
  <si>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</si>
  <si>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</si>
  <si>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</si>
  <si>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</si>
  <si>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</si>
  <si>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</si>
  <si>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</si>
  <si>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</si>
  <si>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</si>
  <si>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</si>
  <si>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</si>
  <si>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</si>
  <si>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</si>
  <si>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</si>
  <si>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</si>
  <si>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</si>
  <si>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</si>
  <si>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</si>
  <si>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</si>
  <si>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</si>
  <si>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</si>
  <si>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</si>
  <si>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</si>
  <si>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นายพรมมินทร์ บารมีรุ่งเรืองกิจ</t>
  </si>
  <si>
    <t>3-5017-00109-22-7</t>
  </si>
  <si>
    <t>นายเปิง แก้วแก้ง</t>
  </si>
  <si>
    <t>3-5017-00103-37-7</t>
  </si>
  <si>
    <t>นางสุทิน ฟูตั๋น</t>
  </si>
  <si>
    <t>3-5017-00011-40-5</t>
  </si>
  <si>
    <t>นายสุนทร โนคำ</t>
  </si>
  <si>
    <t>3-5017-00102-48-6</t>
  </si>
  <si>
    <t>อ.ดอยเต่า</t>
  </si>
  <si>
    <t>1447(68) - รายงานผลสืบทรัพย์ ราย นายพรมมินทร์ บารมีรุ่งเรืองกิจ สาขาดอยเต่า (สืบรอบที่ 2) - ไม่พบทรัพย์</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</si>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</sst>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t="str">
            <v>ครั้งที่ 3</v>
          </cell>
          <cell r="CU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t="str">
            <v>จำเลยที่ 1
จำเลยที่ 2
คู่สมรสจำเลยที่ 2
จำเลยที่ 3
คู่สมรสจำเลยที่ 3</v>
          </cell>
          <cell r="CR44" t="str">
            <v>1-5499-00043-11-5
1-5099-00303-23-1
1-5099-00412-22-6
1-5099-00507-51-1
1-1007-00834-52-1</v>
          </cell>
          <cell r="CS44" t="str">
            <v>ปฏิยุทธ์</v>
          </cell>
          <cell r="CT44">
            <v>243941</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M164">
            <v>243367</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L254">
            <v>242971</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L1003">
            <v>243880</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L1004">
            <v>243880</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L1033">
            <v>243880</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L1034">
            <v>243880</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L1036">
            <v>243880</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L1037">
            <v>243880</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L1038">
            <v>243880</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D7" sqref="D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1447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นายพรมมินทร์ บารมีรุ่งเรืองกิจ</v>
      </c>
      <c r="C2" s="175" t="s">
        <v>73</v>
      </c>
      <c r="D2" s="145" t="str">
        <f t="array" ref="D2">_xlfn.IFS(I1&lt;850,VLOOKUP(I1,[1]บังคับคดี!$B:$ZZ,10,0),AND(I1&gt;=850,I1&lt;1435),VLOOKUP(I1,'[1]บังคับคดีใหม่ ปี2563-2564'!$B:$ZZ,11,0),I1&gt;=1435,VLOOKUP(I1,'[1]สืบทรัพย์ ปี 2564-25666'!$B:$ZZ,11,0))</f>
        <v>ดอยเต่า</v>
      </c>
      <c r="E2" s="153" t="s">
        <v>254</v>
      </c>
      <c r="F2" s="145">
        <v>2</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883263011611</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800043822504</v>
      </c>
      <c r="C4" s="176" t="s">
        <v>262</v>
      </c>
      <c r="D4" s="213">
        <v>242690</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ผบ.E149/2564</v>
      </c>
      <c r="I5" s="157" t="s">
        <v>255</v>
      </c>
      <c r="J5" s="157"/>
      <c r="K5" s="157"/>
      <c r="L5" s="157"/>
      <c r="M5" s="157"/>
    </row>
    <row r="6" spans="1:25">
      <c r="A6" s="153" t="s">
        <v>335</v>
      </c>
      <c r="B6" s="171">
        <v>165007.63</v>
      </c>
      <c r="C6" s="219" t="s">
        <v>343</v>
      </c>
      <c r="D6" s="148">
        <v>244217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361</v>
      </c>
      <c r="C12" s="197" t="s">
        <v>362</v>
      </c>
      <c r="D12" s="232"/>
      <c r="E12" s="197" t="s">
        <v>369</v>
      </c>
      <c r="F12" s="232"/>
      <c r="G12" s="197" t="s">
        <v>369</v>
      </c>
      <c r="H12" s="232"/>
      <c r="I12" s="197" t="s">
        <v>369</v>
      </c>
      <c r="J12" s="232"/>
      <c r="K12" s="197"/>
      <c r="L12" s="232"/>
      <c r="M12" s="197"/>
      <c r="N12" s="232"/>
      <c r="O12" s="197" t="s">
        <v>369</v>
      </c>
      <c r="P12" s="232"/>
      <c r="Q12" s="197" t="s">
        <v>369</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363</v>
      </c>
      <c r="C14" s="197" t="s">
        <v>364</v>
      </c>
      <c r="D14" s="232"/>
      <c r="E14" s="197" t="s">
        <v>369</v>
      </c>
      <c r="F14" s="232"/>
      <c r="G14" s="197" t="s">
        <v>369</v>
      </c>
      <c r="H14" s="232"/>
      <c r="I14" s="197" t="s">
        <v>369</v>
      </c>
      <c r="J14" s="232"/>
      <c r="K14" s="197" t="s">
        <v>369</v>
      </c>
      <c r="L14" s="232"/>
      <c r="M14" s="197" t="s">
        <v>369</v>
      </c>
      <c r="N14" s="232"/>
      <c r="O14" s="197" t="s">
        <v>369</v>
      </c>
      <c r="P14" s="232"/>
      <c r="Q14" s="197" t="s">
        <v>369</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365</v>
      </c>
      <c r="C16" s="197" t="s">
        <v>366</v>
      </c>
      <c r="D16" s="232"/>
      <c r="E16" s="197" t="s">
        <v>369</v>
      </c>
      <c r="F16" s="232"/>
      <c r="G16" s="197" t="s">
        <v>369</v>
      </c>
      <c r="H16" s="232"/>
      <c r="I16" s="197" t="s">
        <v>369</v>
      </c>
      <c r="J16" s="232"/>
      <c r="K16" s="197" t="s">
        <v>369</v>
      </c>
      <c r="L16" s="232"/>
      <c r="M16" s="197"/>
      <c r="N16" s="232"/>
      <c r="O16" s="197" t="s">
        <v>369</v>
      </c>
      <c r="P16" s="232"/>
      <c r="Q16" s="197" t="s">
        <v>369</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367</v>
      </c>
      <c r="C17" s="197" t="s">
        <v>368</v>
      </c>
      <c r="D17" s="232"/>
      <c r="E17" s="197" t="s">
        <v>369</v>
      </c>
      <c r="F17" s="232"/>
      <c r="G17" s="197" t="s">
        <v>369</v>
      </c>
      <c r="H17" s="232"/>
      <c r="I17" s="197"/>
      <c r="J17" s="232"/>
      <c r="K17" s="197" t="s">
        <v>369</v>
      </c>
      <c r="L17" s="232"/>
      <c r="M17" s="197"/>
      <c r="N17" s="232"/>
      <c r="O17" s="197" t="s">
        <v>369</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1447 - รายงานผลสืบทรัพย์ ราย นายพรมมินทร์ บารมีรุ่งเรืองกิจ สาขาดอยเต่า (สืบรอบที่ 2)</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0"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21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นายพรมมินทร์ บารมีรุ่งเรืองกิจ</v>
      </c>
      <c r="F4" s="277"/>
      <c r="G4" s="277"/>
      <c r="H4" s="277"/>
      <c r="I4" s="277"/>
      <c r="J4" s="277"/>
      <c r="K4" s="277"/>
      <c r="L4" s="277"/>
      <c r="M4" s="277"/>
      <c r="N4" s="277"/>
      <c r="O4" s="277"/>
      <c r="P4" s="277"/>
      <c r="Q4" s="277"/>
      <c r="R4" s="277"/>
      <c r="S4" s="277"/>
      <c r="T4" s="277"/>
      <c r="U4" s="255" t="s">
        <v>73</v>
      </c>
      <c r="V4" s="255"/>
      <c r="W4" s="277" t="str">
        <f>Sheet1!D2</f>
        <v>ดอยเต่า</v>
      </c>
      <c r="X4" s="277"/>
      <c r="Y4" s="277"/>
      <c r="Z4" s="277"/>
      <c r="AA4" s="277"/>
      <c r="AB4" s="277"/>
      <c r="AC4" s="277"/>
      <c r="AD4" s="277"/>
      <c r="AE4" s="277"/>
      <c r="AF4" s="277"/>
      <c r="AG4" s="277"/>
      <c r="AH4" s="277"/>
      <c r="AI4" s="277"/>
      <c r="AJ4" s="277"/>
      <c r="AK4" s="138"/>
      <c r="AL4" s="180" t="s">
        <v>259</v>
      </c>
      <c r="AM4" s="179" t="s">
        <v>370</v>
      </c>
      <c r="AO4" s="161" t="s">
        <v>239</v>
      </c>
      <c r="AP4" s="138"/>
      <c r="AQ4" s="138"/>
    </row>
    <row r="5" spans="1:43">
      <c r="A5" s="19" t="s">
        <v>206</v>
      </c>
      <c r="B5" s="137"/>
      <c r="D5" s="268" t="str">
        <f>Sheet1!B3</f>
        <v>สินเชื่อพัฒนาองค์กรชุมชน (รายบุคคล)</v>
      </c>
      <c r="E5" s="268"/>
      <c r="F5" s="268"/>
      <c r="G5" s="268"/>
      <c r="H5" s="268"/>
      <c r="I5" s="268"/>
      <c r="J5" s="268"/>
      <c r="K5" s="268"/>
      <c r="L5" s="268"/>
      <c r="M5" s="268"/>
      <c r="N5" s="268"/>
      <c r="O5" s="268"/>
      <c r="P5" s="268"/>
      <c r="Q5" s="268"/>
      <c r="R5" s="268"/>
      <c r="S5" s="255" t="s">
        <v>208</v>
      </c>
      <c r="T5" s="255"/>
      <c r="U5" s="255"/>
      <c r="V5" s="255"/>
      <c r="W5" s="276">
        <f>IF(OR(Sheet1!D3=0,Sheet1!D3="-"),"-",Sheet1!D3)</f>
        <v>883263011611</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1447(68) - รายงานผลสืบทรัพย์ ราย นายพรมมินทร์ บารมีรุ่งเรืองกิจ สาขาดอยเต่า (สืบรอบที่ 2) - ไม่พบทรัพย์</v>
      </c>
      <c r="AM5" s="138"/>
      <c r="AO5" s="162" t="s">
        <v>256</v>
      </c>
      <c r="AP5" s="138"/>
      <c r="AQ5" s="138"/>
    </row>
    <row r="6" spans="1:43">
      <c r="A6" s="19" t="s">
        <v>207</v>
      </c>
      <c r="B6" s="137"/>
      <c r="F6" s="269">
        <f>Sheet1!B4</f>
        <v>800043822504</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ผบ.E18/2564</v>
      </c>
      <c r="R7" s="278"/>
      <c r="S7" s="278"/>
      <c r="T7" s="278"/>
      <c r="U7" s="278"/>
      <c r="V7" s="278"/>
      <c r="W7" s="278"/>
      <c r="X7" s="253" t="s">
        <v>210</v>
      </c>
      <c r="Y7" s="253"/>
      <c r="Z7" s="253"/>
      <c r="AA7" s="253"/>
      <c r="AB7" s="253"/>
      <c r="AC7" s="253"/>
      <c r="AD7" s="278" t="str">
        <f>Sheet1!F5</f>
        <v>ผบ.E149/2564</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นายพรมมินทร์ บารมีรุ่งเรืองกิจ</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นายเปิง แก้วแก้ง</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นางสุทิน ฟูตั๋น</v>
      </c>
      <c r="G11" s="264"/>
      <c r="H11" s="264"/>
      <c r="I11" s="264"/>
      <c r="J11" s="264"/>
      <c r="K11" s="264"/>
      <c r="L11" s="264"/>
      <c r="M11" s="264"/>
      <c r="N11" s="264"/>
      <c r="O11" s="264"/>
      <c r="P11" s="264"/>
      <c r="Q11" s="264"/>
      <c r="R11" s="264"/>
      <c r="S11" s="2" t="s">
        <v>215</v>
      </c>
      <c r="Y11" s="267" t="str">
        <f>Sheet1!B17</f>
        <v>นายสุนทร โนคำ</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
- ที่จดทะเบียนหย่า : -
- สถานที่ทำสัญญา : อ.ดอยเต่า
- ตามคำขอกู้ : อ.ดอยเต่า</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อ.ดอยเต่า
- ที่จดทะเบียนหย่า : อ.ดอยเต่า
- สถานที่ทำสัญญา : อ.ดอยเต่า
- ตามคำขอกู้ : อ.ดอยเต่า</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ไม่พบ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อ.ดอยเต่า
- ณ ภูมิลำเนาปัจจุบัน : อ.ดอยเต่า
- ขณะทำสัญญา : อ.ดอยเต่า
- ที่จดทะเบียนสมรส : อ.ดอยเต่า
- ที่จดทะเบียนหย่า : -
- สถานที่ทำสัญญา : อ.ดอยเต่า
- ตามคำขอกู้ : อ.ดอยเต่า</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อ.ดอยเต่า
- ณ ภูมิลำเนาปัจจุบัน : อ.ดอยเต่า
- ขณะทำสัญญา : -
- ที่จดทะเบียนสมรส : อ.ดอยเต่า
- ที่จดทะเบียนหย่า : -
- สถานที่ทำสัญญา : อ.ดอยเต่า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36" zoomScaleNormal="100" workbookViewId="0">
      <selection activeCell="AT34" sqref="AT3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371</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ผบ.E18/2564 ในคดีหมายเลขแดงที่  ผบ.E149/2564 ลว.16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12</v>
      </c>
      <c r="AV16" s="209" t="s">
        <v>333</v>
      </c>
    </row>
    <row r="17" spans="1:45">
      <c r="A17" s="182"/>
      <c r="B17" s="182"/>
      <c r="C17" s="264" t="str">
        <f>IF(AS17="","ซ่อนช่อง",CONCATENATE("1. ",VLOOKUP(AS17,Table1[#All],2,0)))</f>
        <v>1. นายพรมมินทร์ บารมีรุ่งเรืองกิจ</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3-5017-00109-22-7</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นายเปิง แก้วแก้ง</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3-5017-00103-37-7</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นางสุทิน ฟูตั๋น</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3-5017-00011-40-5</v>
      </c>
      <c r="AE19" s="283"/>
      <c r="AF19" s="283"/>
      <c r="AG19" s="283"/>
      <c r="AH19" s="283"/>
      <c r="AI19" s="283"/>
      <c r="AJ19" s="283"/>
      <c r="AK19" s="283"/>
      <c r="AL19" s="189"/>
      <c r="AM19" s="187"/>
      <c r="AN19" s="187"/>
      <c r="AO19" s="187"/>
      <c r="AP19" s="187"/>
      <c r="AQ19" s="187"/>
      <c r="AS19" s="191" t="s">
        <v>213</v>
      </c>
    </row>
    <row r="20" spans="1:45">
      <c r="A20" s="187"/>
      <c r="B20" s="187"/>
      <c r="C20" s="284" t="str">
        <f>IF(AS20="","ซ่อนช่อง",CONCATENATE("4. ",VLOOKUP(AS20,Table1[#All],2,0)))</f>
        <v>4. นายสุนทร โนคำ</v>
      </c>
      <c r="D20" s="284"/>
      <c r="E20" s="284"/>
      <c r="F20" s="284"/>
      <c r="G20" s="284"/>
      <c r="H20" s="284"/>
      <c r="I20" s="284"/>
      <c r="J20" s="284"/>
      <c r="K20" s="284"/>
      <c r="L20" s="284"/>
      <c r="M20" s="284"/>
      <c r="N20" s="284"/>
      <c r="O20" s="188"/>
      <c r="P20" s="187" t="str">
        <f t="shared" ref="P20:P32" si="2">IF(AS20="","",AS20)</f>
        <v>คู่สมรสจำเลยที่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3-5017-00102-48-6</v>
      </c>
      <c r="AE20" s="283"/>
      <c r="AF20" s="283"/>
      <c r="AG20" s="283"/>
      <c r="AH20" s="283"/>
      <c r="AI20" s="283"/>
      <c r="AJ20" s="283"/>
      <c r="AK20" s="283"/>
      <c r="AL20" s="189"/>
      <c r="AM20" s="187"/>
      <c r="AN20" s="187"/>
      <c r="AO20" s="187"/>
      <c r="AP20" s="187"/>
      <c r="AQ20" s="187"/>
      <c r="AS20" s="191" t="s">
        <v>215</v>
      </c>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ผบ.E18/2564 คดีหมายเลขแดงที่ ผบ.E149/2564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นายพรมมินทร์ บารมีรุ่งเรืองกิจ</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3-5017-00109-22-7</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2025-06-09T03:41:55Z</cp:lastPrinted>
  <dcterms:created xsi:type="dcterms:W3CDTF">2016-06-06T16:13:57Z</dcterms:created>
  <dcterms:modified xsi:type="dcterms:W3CDTF">2025-08-21T07:34:37Z</dcterms:modified>
</cp:coreProperties>
</file>